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рисков" sheetId="1" state="visible" r:id="rId3"/>
    <sheet name="Как заполнять" sheetId="2" state="visible" r:id="rId4"/>
    <sheet name="Шкалы" sheetId="3" state="visible" r:id="rId5"/>
  </sheets>
  <definedNames>
    <definedName name="_xlnm.Print_Area" localSheetId="0">OFFSET('Реестр рисков'!$A$5,0,0,IFERROR(LOOKUP(2,1/('Реестр рисков'!$B$7:$B$207&lt;&gt;""),ROW('Реестр рисков'!$B$7:$B$207)),7)-4,20)</definedName>
    <definedName function="false" hidden="false" localSheetId="1" name="_xlnm.Print_Titles" vbProcedure="false">'Как заполнять'!$1:$4</definedName>
    <definedName function="false" hidden="true" localSheetId="0" name="_xlnm._FilterDatabase" vbProcedure="false">'Реестр рисков'!$A$6:$T$207</definedName>
    <definedName name="_xlnm.Print_Titles" localSheetId="0">'Реестр рисков'!$A:$B,'Реестр рисков'!$5:$6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7" authorId="0">
      <text>
        <r>
          <rPr>
            <sz val="10"/>
            <rFont val="Arial"/>
            <family val="2"/>
          </rPr>
          <t xml:space="preserve">Пример заполнения из статьи RiskBox. Удалите строку или замените ее своим риском.</t>
        </r>
      </text>
    </comment>
  </commentList>
</comments>
</file>

<file path=xl/sharedStrings.xml><?xml version="1.0" encoding="utf-8"?>
<sst xmlns="http://schemas.openxmlformats.org/spreadsheetml/2006/main" count="171" uniqueCount="131">
  <si>
    <t xml:space="preserve">Реестр рисков</t>
  </si>
  <si>
    <t xml:space="preserve">riskbox.ru</t>
  </si>
  <si>
    <t xml:space="preserve">Одна строка - один риск. Белые ячейки заполняете вы, серые считаются сами, строка 7 - пример.</t>
  </si>
  <si>
    <t xml:space="preserve">Как заполнять →</t>
  </si>
  <si>
    <t xml:space="preserve">ЧТО ЗА РИСК</t>
  </si>
  <si>
    <t xml:space="preserve">КТО ОТВЕЧАЕТ</t>
  </si>
  <si>
    <t xml:space="preserve">НАСКОЛЬКО ЭТО СЕРЬЕЗНО</t>
  </si>
  <si>
    <t xml:space="preserve">ЧТО ДЕЛАЕМ</t>
  </si>
  <si>
    <t xml:space="preserve">КОГДА ВЕРНЕМСЯ</t>
  </si>
  <si>
    <t xml:space="preserve">РАЗРЕЗЫ ДЛЯ ОТЧЕТОВ</t>
  </si>
  <si>
    <t xml:space="preserve">КОНТРОЛИ И ЭФФЕКТ МЕР</t>
  </si>
  <si>
    <t xml:space="preserve">РАННИЙ СИГНАЛ</t>
  </si>
  <si>
    <t xml:space="preserve">Код</t>
  </si>
  <si>
    <t xml:space="preserve">Риск (событие)</t>
  </si>
  <si>
    <t xml:space="preserve">Причины</t>
  </si>
  <si>
    <t xml:space="preserve">Последствия</t>
  </si>
  <si>
    <t xml:space="preserve">Владелец риска</t>
  </si>
  <si>
    <t xml:space="preserve">Вероятность</t>
  </si>
  <si>
    <t xml:space="preserve">Влияние</t>
  </si>
  <si>
    <t xml:space="preserve">Уровень</t>
  </si>
  <si>
    <t xml:space="preserve">Мероприятия</t>
  </si>
  <si>
    <t xml:space="preserve">Ответственный</t>
  </si>
  <si>
    <t xml:space="preserve">Срок</t>
  </si>
  <si>
    <t xml:space="preserve">Статус</t>
  </si>
  <si>
    <t xml:space="preserve">Дата пересмотра</t>
  </si>
  <si>
    <t xml:space="preserve">Категория</t>
  </si>
  <si>
    <t xml:space="preserve">Подразделение</t>
  </si>
  <si>
    <t xml:space="preserve">Существующие меры контроля</t>
  </si>
  <si>
    <t xml:space="preserve">Остаточная вероятность</t>
  </si>
  <si>
    <t xml:space="preserve">Остаточное влияние</t>
  </si>
  <si>
    <t xml:space="preserve">Остаточный уровень</t>
  </si>
  <si>
    <t xml:space="preserve">Индикатор и порог</t>
  </si>
  <si>
    <t xml:space="preserve">ПРИМЕР-01</t>
  </si>
  <si>
    <t xml:space="preserve">Задержка поставки плат управления больше чем на 10 рабочих дней</t>
  </si>
  <si>
    <t xml:space="preserve">Платы закупаются у единственного поставщика, за последний год он дважды задерживал отгрузку</t>
  </si>
  <si>
    <t xml:space="preserve">Остановка сборочной линии, когда закончится страховой запас, просрочка отгрузок покупателям и договорные штрафы</t>
  </si>
  <si>
    <t xml:space="preserve">Директор по закупкам</t>
  </si>
  <si>
    <t xml:space="preserve">Найти и проверить второго поставщика плат, заключить с ним рамочный договор</t>
  </si>
  <si>
    <t xml:space="preserve">Руководитель группы закупок комплектующих</t>
  </si>
  <si>
    <t xml:space="preserve">Активен</t>
  </si>
  <si>
    <t xml:space="preserve">Контрагенты</t>
  </si>
  <si>
    <t xml:space="preserve">Закупки</t>
  </si>
  <si>
    <t xml:space="preserve">Страховой запас плат на 10 рабочих дней, еженедельная сверка графика отгрузок с поставщиком</t>
  </si>
  <si>
    <t xml:space="preserve">Задержка подтверждения заказа поставщиком, порог - больше 3 рабочих дней</t>
  </si>
  <si>
    <t xml:space="preserve">Как заполнять реестр</t>
  </si>
  <si>
    <t xml:space="preserve">Коротко о каждой колонке.</t>
  </si>
  <si>
    <t xml:space="preserve">Статья: как составить реестр рисков →</t>
  </si>
  <si>
    <t xml:space="preserve">•  Одна строка - один риск. Риск - событие с признаком наступления, а не категория.</t>
  </si>
  <si>
    <t xml:space="preserve">•  Белые ячейки заполняете вы. Серые ячейки "Уровень" и "Остаточный уровень" считаются по листу "Шкалы".</t>
  </si>
  <si>
    <t xml:space="preserve">•  Строка 7 на листе "Реестр рисков" - пример. Удалите ее или замените своим риском.</t>
  </si>
  <si>
    <t xml:space="preserve">•  Баллы - от 1 до 5 из списка, статус - "Активен" или "Закрыт", даты - ДД.ММ.ГГГГ.</t>
  </si>
  <si>
    <t xml:space="preserve">•  Подготовлено 200 строк. Нужно больше - скопируйте последнюю строку вниз вместе с формулами.</t>
  </si>
  <si>
    <t xml:space="preserve">•  Печать: печатаются только заполненные строки. Каждый блок строк выходит на четырех листах A4 по группам колонок, код и риск повторяются на каждом листе.</t>
  </si>
  <si>
    <t xml:space="preserve">•  Реестр пересматривают регулярно: у каждого риска есть дата пересмотра.</t>
  </si>
  <si>
    <t xml:space="preserve">№</t>
  </si>
  <si>
    <t xml:space="preserve">Группа</t>
  </si>
  <si>
    <t xml:space="preserve">Колонка</t>
  </si>
  <si>
    <t xml:space="preserve">Что писать</t>
  </si>
  <si>
    <t xml:space="preserve">Что за риск</t>
  </si>
  <si>
    <t xml:space="preserve">Короткий постоянный номер: Р-001, Р-002. Не меняется, даже если риск переформулировали: по коду риск находят в протоколах, письмах и отчетах.</t>
  </si>
  <si>
    <t xml:space="preserve">Что именно может произойти - одним предложением и с признаком, по которому видно, что событие наступило: "задержка поставки плат управления больше чем на 10 рабочих дней". Не категория ("риск поставщика") и не уже случившийся инцидент ("поставщик сорвал поставку в марте").</t>
  </si>
  <si>
    <t xml:space="preserve">Почему событие может произойти: источники и условия. Мероприятия потом направляют именно на причины, поэтому нужна конкретика - "человеческий фактор" не подходит.</t>
  </si>
  <si>
    <t xml:space="preserve">Что будет, если событие произойдет: деньги, сроки, клиенты, штрафы. От последствий зависит оценка влияния.</t>
  </si>
  <si>
    <t xml:space="preserve">Кто отвечает</t>
  </si>
  <si>
    <t xml:space="preserve">Один человек с полномочиями менять процесс, в котором живет риск. Не "отдел закупок" и не "все". В рабочем реестре - фамилия и должность.</t>
  </si>
  <si>
    <t xml:space="preserve">Насколько это серьезно</t>
  </si>
  <si>
    <t xml:space="preserve">Балл по шкале вероятности, принятой в организации, например от 1 до 5. Каждый балл описан словами или частотой: "раз в несколько лет", "несколько раз в год".</t>
  </si>
  <si>
    <t xml:space="preserve">Балл по шкале последствий. Уровни шкалы описаны в измеримых величинах: деньги, дни простоя, число затронутых клиентов.</t>
  </si>
  <si>
    <t xml:space="preserve">Зона риска по матрице организации, например "низкий", "умеренный", "высокий". Уровень не выбирают на глаз: его дает пересечение вероятности и влияния. Оценивайте риск с учетом мер, которые реально работают сегодня. Единых обязательных шкал и границ зон нет: их устанавливает сама организация. Как задать шкалы и матрицу - в методике. В шаблоне считается автоматически по листу "Шкалы".</t>
  </si>
  <si>
    <t xml:space="preserve">Что делаем</t>
  </si>
  <si>
    <t xml:space="preserve">Что конкретно сделать, чтобы снизить вероятность или последствия. Нужен проверяемый результат ("заключить договор с резервным поставщиком"), а не намерение ("усилить контроль"). Если риск осознанно принимают, так и запишите - и кто принял это решение.</t>
  </si>
  <si>
    <t xml:space="preserve">Кто выполняет мероприятия. Может не совпадать с владельцем: владелец решает, что делать с риском, ответственный делает.</t>
  </si>
  <si>
    <t xml:space="preserve">Дата, к которой мероприятие должно быть выполнено. Без срока мероприятия обычно так и остаются намерениями.</t>
  </si>
  <si>
    <t xml:space="preserve">Когда вернемся</t>
  </si>
  <si>
    <t xml:space="preserve">"Активен", пока риск актуален; "Закрыт" - когда причина устранена или риск больше не актуален. Закрывая риск, запишите почему.</t>
  </si>
  <si>
    <t xml:space="preserve">Когда риск оценят заново. Ставится всегда, даже если мероприятий нет. Как часто пересматривать, решает организация; типовой календарь - в методике.</t>
  </si>
  <si>
    <t xml:space="preserve">Разрезы для отчетов</t>
  </si>
  <si>
    <t xml:space="preserve">Группа риска для отчетов и фильтров: например, "Операционный", "Финансовый", "Контрагенты", "ИТ". Список категорий держите коротким и закрытым, иначе похожие риски разойдутся по разным категориям.</t>
  </si>
  <si>
    <t xml:space="preserve">Где риск возникает или какое подразделение отвечает за процесс. Нужно для выборок и отчетов по подразделениям.</t>
  </si>
  <si>
    <t xml:space="preserve">Контроли и эффект мер</t>
  </si>
  <si>
    <t xml:space="preserve">Что уже работает сегодня: процедуры, проверки, резервы. Текущую оценку (колонки 6-8) делают с их учетом. Мера, которая записана в регламенте, но не выполняется, в расчет не идет.</t>
  </si>
  <si>
    <t xml:space="preserve">Ожидаемая вероятность после выполнения мероприятий, по той же шкале 1-5.</t>
  </si>
  <si>
    <t xml:space="preserve">Ожидаемое влияние после выполнения мероприятий, по той же шкале 1-5.</t>
  </si>
  <si>
    <t xml:space="preserve">Ожидаемая оценка после выполнения мероприятий. Если при запланированных мероприятиях остаточный уровень не ниже текущего, мероприятия стоит пересмотреть. У риска, принятого без мероприятий, остаточная оценка совпадает с текущей. Когда меры выполнены, риск переоценивают, и остаточная оценка становится текущей. В шаблоне считается автоматически по листу "Шкалы".</t>
  </si>
  <si>
    <t xml:space="preserve">Ранний сигнал</t>
  </si>
  <si>
    <t xml:space="preserve">Дополнительное методическое поле: показатель, по которому заранее видно, что риск приближается, и значение, при котором риск пересматривают внепланово. Например: "задержка подтверждения заказа поставщиком, порог - больше 3 рабочих дней". В шаблоне это текстовая заметка.</t>
  </si>
  <si>
    <t xml:space="preserve">Когда реестр перерастет таблицу</t>
  </si>
  <si>
    <t xml:space="preserve">Совместная работа, напоминания о сроках, история изменений и отчеты по рискам - в RiskBox.</t>
  </si>
  <si>
    <t xml:space="preserve">Посмотреть демо  →</t>
  </si>
  <si>
    <t xml:space="preserve">Шаблон RiskBox · Версия 1.2, октябрь 2026</t>
  </si>
  <si>
    <t xml:space="preserve">Шкалы оценки</t>
  </si>
  <si>
    <t xml:space="preserve">Пример настройки. Замените описания и пороги принятыми в вашей организации - уровни в реестре пересчитаются сами.</t>
  </si>
  <si>
    <t xml:space="preserve">Балл</t>
  </si>
  <si>
    <t xml:space="preserve">Описание</t>
  </si>
  <si>
    <t xml:space="preserve">Частота (пример)</t>
  </si>
  <si>
    <t xml:space="preserve">Маловероятно</t>
  </si>
  <si>
    <t xml:space="preserve">реже одного раза в 5 лет</t>
  </si>
  <si>
    <t xml:space="preserve">Редко</t>
  </si>
  <si>
    <t xml:space="preserve">раз в несколько лет</t>
  </si>
  <si>
    <t xml:space="preserve">Возможно</t>
  </si>
  <si>
    <t xml:space="preserve">примерно раз в год</t>
  </si>
  <si>
    <t xml:space="preserve">Вероятно</t>
  </si>
  <si>
    <t xml:space="preserve">несколько раз в год</t>
  </si>
  <si>
    <t xml:space="preserve">Почти наверняка</t>
  </si>
  <si>
    <t xml:space="preserve">ежемесячно и чаще</t>
  </si>
  <si>
    <t xml:space="preserve">Последствия (пример; задайте пороги в деньгах, днях и клиентах)</t>
  </si>
  <si>
    <t xml:space="preserve">Незначительное</t>
  </si>
  <si>
    <t xml:space="preserve">ущерб в пределах обычных отклонений, простоя нет, клиенты не замечают</t>
  </si>
  <si>
    <t xml:space="preserve">Малое</t>
  </si>
  <si>
    <t xml:space="preserve">небольшой ущерб, простой до одного дня, единичные жалобы</t>
  </si>
  <si>
    <t xml:space="preserve">Заметное</t>
  </si>
  <si>
    <t xml:space="preserve">ощутимый ущерб, простой до недели, недовольство заметной части клиентов</t>
  </si>
  <si>
    <t xml:space="preserve">Серьезное</t>
  </si>
  <si>
    <t xml:space="preserve">крупный ущерб, срыв сроков и договорных обязательств, штрафы</t>
  </si>
  <si>
    <t xml:space="preserve">Критическое</t>
  </si>
  <si>
    <t xml:space="preserve">угроза бизнесу: остановка деятельности, потеря ключевых клиентов, санкции регулятора</t>
  </si>
  <si>
    <t xml:space="preserve">Уровень риска</t>
  </si>
  <si>
    <t xml:space="preserve">Балл = Вероятность x Влияние. Уровень - по нижней границе балла.</t>
  </si>
  <si>
    <t xml:space="preserve">Балл от</t>
  </si>
  <si>
    <t xml:space="preserve">Низкий</t>
  </si>
  <si>
    <t xml:space="preserve">Умеренный</t>
  </si>
  <si>
    <t xml:space="preserve">Высокий</t>
  </si>
  <si>
    <t xml:space="preserve">Критический</t>
  </si>
  <si>
    <t xml:space="preserve">Розовые ячейки "Балл от" можно менять: пороги растут сверху вниз, первый равен 1. С этими порогами пример из статьи дает "Высокий" (4 x 4 = 16) и "Умеренный" (2 x 4 = 8).</t>
  </si>
  <si>
    <t xml:space="preserve">Матрица рисков</t>
  </si>
  <si>
    <t xml:space="preserve">ВЛИЯНИЕ</t>
  </si>
  <si>
    <t xml:space="preserve">Вероятность 5</t>
  </si>
  <si>
    <t xml:space="preserve">Вероятность 4</t>
  </si>
  <si>
    <t xml:space="preserve">Вероятность 3</t>
  </si>
  <si>
    <t xml:space="preserve">Вероятность 2</t>
  </si>
  <si>
    <t xml:space="preserve">Вероятность 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</si>
</sst>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.mm\.yyyy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D1D1F"/>
      <name val="Arial"/>
      <family val="0"/>
      <charset val="1"/>
    </font>
    <font>
      <b val="true"/>
      <u val="single"/>
      <sz val="11"/>
      <color rgb="FFD94B2D"/>
      <name val="Arial"/>
      <family val="0"/>
      <charset val="1"/>
    </font>
    <font>
      <sz val="9"/>
      <color rgb="FF86868B"/>
      <name val="Arial"/>
      <family val="0"/>
      <charset val="1"/>
    </font>
    <font>
      <b val="true"/>
      <u val="single"/>
      <sz val="9"/>
      <color rgb="FFD94B2D"/>
      <name val="Arial"/>
      <family val="0"/>
      <charset val="1"/>
    </font>
    <font>
      <b val="true"/>
      <sz val="8"/>
      <color rgb="FF3A0C0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424247"/>
      <name val="Arial"/>
      <family val="0"/>
      <charset val="1"/>
    </font>
    <font>
      <b val="true"/>
      <i val="true"/>
      <sz val="10"/>
      <color rgb="FF1D1D1F"/>
      <name val="Arial"/>
      <family val="0"/>
      <charset val="1"/>
    </font>
    <font>
      <sz val="10"/>
      <color rgb="FF1D1D1F"/>
      <name val="Arial"/>
      <family val="0"/>
      <charset val="1"/>
    </font>
    <font>
      <b val="true"/>
      <sz val="10"/>
      <color rgb="FF1D1D1F"/>
      <name val="Arial"/>
      <family val="0"/>
      <charset val="1"/>
    </font>
    <font>
      <sz val="10"/>
      <name val="Arial"/>
      <family val="2"/>
    </font>
    <font>
      <b val="true"/>
      <sz val="12"/>
      <color rgb="FF1D1D1F"/>
      <name val="Arial"/>
      <family val="0"/>
      <charset val="1"/>
    </font>
    <font>
      <sz val="8"/>
      <color rgb="FF86868B"/>
      <name val="Arial"/>
      <family val="0"/>
      <charset val="1"/>
    </font>
    <font>
      <b val="true"/>
      <sz val="10"/>
      <color rgb="FF1E5631"/>
      <name val="Arial"/>
      <family val="0"/>
      <charset val="1"/>
    </font>
    <font>
      <b val="true"/>
      <sz val="10"/>
      <color rgb="FF6B4E00"/>
      <name val="Arial"/>
      <family val="0"/>
      <charset val="1"/>
    </font>
    <font>
      <b val="true"/>
      <sz val="10"/>
      <color rgb="FFA3361C"/>
      <name val="Arial"/>
      <family val="0"/>
      <charset val="1"/>
    </font>
    <font>
      <b val="true"/>
      <sz val="8"/>
      <color rgb="FF86868B"/>
      <name val="Arial"/>
      <family val="0"/>
      <charset val="1"/>
    </font>
    <font>
      <sz val="8"/>
      <color rgb="FF1D1D1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E2D9"/>
        <bgColor rgb="FFFFF4CC"/>
      </patternFill>
    </fill>
    <fill>
      <patternFill patternType="solid">
        <fgColor rgb="FF1D1D1F"/>
        <bgColor rgb="FF3A0C01"/>
      </patternFill>
    </fill>
    <fill>
      <patternFill patternType="solid">
        <fgColor rgb="FFF5F5F7"/>
        <bgColor rgb="FFE6F4EA"/>
      </patternFill>
    </fill>
    <fill>
      <patternFill patternType="solid">
        <fgColor rgb="FFD94B2D"/>
        <bgColor rgb="FFA3361C"/>
      </patternFill>
    </fill>
    <fill>
      <patternFill patternType="solid">
        <fgColor rgb="FFE6F4EA"/>
        <bgColor rgb="FFF5F5F7"/>
      </patternFill>
    </fill>
    <fill>
      <patternFill patternType="solid">
        <fgColor rgb="FFFFF4CC"/>
        <bgColor rgb="FFFFE2D9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FF7A5C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424247"/>
      </left>
      <right style="thin">
        <color rgb="FF424247"/>
      </right>
      <top/>
      <bottom/>
      <diagonal/>
    </border>
    <border diagonalUp="false" diagonalDown="false">
      <left style="thin">
        <color rgb="FFD2D2D7"/>
      </left>
      <right style="thin">
        <color rgb="FFD2D2D7"/>
      </right>
      <top style="thin">
        <color rgb="FFD2D2D7"/>
      </top>
      <bottom style="thin">
        <color rgb="FFD2D2D7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4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0" fillId="4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8" fillId="7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9" fillId="2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5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1D1D1F"/>
          <bgColor rgb="FF000000"/>
        </patternFill>
      </fill>
    </dxf>
    <dxf>
      <fill>
        <patternFill patternType="solid">
          <fgColor rgb="FFF5F5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42424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E2D9"/>
          <bgColor rgb="FF000000"/>
        </patternFill>
      </fill>
    </dxf>
    <dxf>
      <fill>
        <patternFill patternType="solid">
          <fgColor rgb="FFA3361C"/>
          <bgColor rgb="FF000000"/>
        </patternFill>
      </fill>
    </dxf>
    <dxf>
      <fill>
        <patternFill patternType="solid">
          <fgColor rgb="FFFFF4CC"/>
          <bgColor rgb="FF000000"/>
        </patternFill>
      </fill>
    </dxf>
    <dxf>
      <fill>
        <patternFill patternType="solid">
          <fgColor rgb="FF6B4E00"/>
          <bgColor rgb="FF000000"/>
        </patternFill>
      </fill>
    </dxf>
    <dxf>
      <font>
        <name val="Arial"/>
        <charset val="1"/>
        <family val="0"/>
        <color rgb="FF1E5631"/>
      </font>
      <fill>
        <patternFill>
          <bgColor rgb="FFE6F4EA"/>
        </patternFill>
      </fill>
    </dxf>
    <dxf>
      <font>
        <name val="Arial"/>
        <charset val="1"/>
        <family val="0"/>
        <color rgb="FF6B4E00"/>
      </font>
      <fill>
        <patternFill>
          <bgColor rgb="FFFFF4CC"/>
        </patternFill>
      </fill>
    </dxf>
    <dxf>
      <font>
        <name val="Arial"/>
        <charset val="1"/>
        <family val="0"/>
        <b val="1"/>
        <color rgb="FFA3361C"/>
      </font>
      <fill>
        <patternFill>
          <bgColor rgb="FFFFE2D9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94B2D"/>
        </patternFill>
      </fill>
    </dxf>
    <dxf>
      <font>
        <name val="Arial"/>
        <charset val="1"/>
        <family val="0"/>
        <color rgb="FF1E5631"/>
        <sz val="8"/>
      </font>
      <fill>
        <patternFill>
          <bgColor rgb="FFE6F4EA"/>
        </patternFill>
      </fill>
    </dxf>
    <dxf>
      <font>
        <name val="Arial"/>
        <charset val="1"/>
        <family val="0"/>
        <color rgb="FF6B4E00"/>
        <sz val="8"/>
      </font>
      <fill>
        <patternFill>
          <bgColor rgb="FFFFF4CC"/>
        </patternFill>
      </fill>
    </dxf>
    <dxf>
      <font>
        <name val="Arial"/>
        <charset val="1"/>
        <family val="0"/>
        <b val="1"/>
        <color rgb="FFA3361C"/>
        <sz val="8"/>
      </font>
      <fill>
        <patternFill>
          <bgColor rgb="FFFFE2D9"/>
        </patternFill>
      </fill>
    </dxf>
    <dxf>
      <font>
        <name val="Arial"/>
        <charset val="1"/>
        <family val="0"/>
        <b val="1"/>
        <color rgb="FFFFFFFF"/>
        <sz val="8"/>
      </font>
      <fill>
        <patternFill>
          <bgColor rgb="FFD94B2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A0C01"/>
      <rgbColor rgb="FF008000"/>
      <rgbColor rgb="FF000080"/>
      <rgbColor rgb="FF6B4E00"/>
      <rgbColor rgb="FF800080"/>
      <rgbColor rgb="FF008080"/>
      <rgbColor rgb="FFC0C0C0"/>
      <rgbColor rgb="FF86868B"/>
      <rgbColor rgb="FF9999FF"/>
      <rgbColor rgb="FF993366"/>
      <rgbColor rgb="FFFFF4CC"/>
      <rgbColor rgb="FFE6F4EA"/>
      <rgbColor rgb="FF660066"/>
      <rgbColor rgb="FFFF7A5C"/>
      <rgbColor rgb="FF0066CC"/>
      <rgbColor rgb="FFD2D2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CCFFCC"/>
      <rgbColor rgb="FFFFFF99"/>
      <rgbColor rgb="FF99CCFF"/>
      <rgbColor rgb="FFFF99CC"/>
      <rgbColor rgb="FFCC99FF"/>
      <rgbColor rgb="FFFFE2D9"/>
      <rgbColor rgb="FF3366FF"/>
      <rgbColor rgb="FF33CCCC"/>
      <rgbColor rgb="FF99CC00"/>
      <rgbColor rgb="FFFFCC00"/>
      <rgbColor rgb="FFFF9900"/>
      <rgbColor rgb="FFD94B2D"/>
      <rgbColor rgb="FF666699"/>
      <rgbColor rgb="FF969696"/>
      <rgbColor rgb="FF003366"/>
      <rgbColor rgb="FF339966"/>
      <rgbColor rgb="FF1E5631"/>
      <rgbColor rgb="FF1D1D1F"/>
      <rgbColor rgb="FFA3361C"/>
      <rgbColor rgb="FF993366"/>
      <rgbColor rgb="FF333399"/>
      <rgbColor rgb="FF4242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Relationship Id="rIdRbxLogo" Type="http://schemas.openxmlformats.org/officeDocument/2006/relationships/hyperlink" Target="https://riskbox.ru/?utm_source=shablon-reestra&amp;utm_medium=xlsx&amp;utm_content=logo" TargetMode="External"/><Relationship Id="rIdRbxCta" Type="http://schemas.openxmlformats.org/officeDocument/2006/relationships/hyperlink" Target="https://riskbox.ru/?utm_source=shablon-reestra&amp;utm_medium=xlsx&amp;utm_content=cta#cta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Relationship Id="rIdRbxLogo" Type="http://schemas.openxmlformats.org/officeDocument/2006/relationships/hyperlink" Target="https://riskbox.ru/?utm_source=shablon-reestra&amp;utm_medium=xlsx&amp;utm_content=logo" TargetMode="External"/><Relationship Id="rIdRbxCta" Type="http://schemas.openxmlformats.org/officeDocument/2006/relationships/hyperlink" Target="https://riskbox.ru/?utm_source=shablon-reestra&amp;utm_medium=xlsx&amp;utm_content=cta#cta" TargetMode="External"/>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Relationship Id="rIdRbxLogo" Type="http://schemas.openxmlformats.org/officeDocument/2006/relationships/hyperlink" Target="https://riskbox.ru/?utm_source=shablon-reestra&amp;utm_medium=xlsx&amp;utm_content=logo" TargetMode="External"/><Relationship Id="rIdRbxCta" Type="http://schemas.openxmlformats.org/officeDocument/2006/relationships/hyperlink" Target="https://riskbox.ru/?utm_source=shablon-reestra&amp;utm_medium=xlsx&amp;utm_content=cta#ct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76320</xdr:colOff>
      <xdr:row>0</xdr:row>
      <xdr:rowOff>114480</xdr:rowOff>
    </xdr:from>
    <xdr:to>
      <xdr:col>1</xdr:col>
      <xdr:colOff>1087200</xdr:colOff>
      <xdr:row>0</xdr:row>
      <xdr:rowOff>609480</xdr:rowOff>
    </xdr:to>
    <xdr:pic>
      <xdr:nvPicPr>
        <xdr:cNvPr id="0" name="Image 1" descr="Picture">
          <a:hlinkClick xmlns:a="http://schemas.openxmlformats.org/drawingml/2006/main" xmlns:r="http://schemas.openxmlformats.org/officeDocument/2006/relationships" r:id="rIdRbxLogo"/>
        </xdr:cNvPr>
        <xdr:cNvPicPr/>
      </xdr:nvPicPr>
      <xdr:blipFill>
        <a:blip r:embed="rId1"/>
        <a:stretch/>
      </xdr:blipFill>
      <xdr:spPr>
        <a:xfrm>
          <a:off x="76320" y="114480"/>
          <a:ext cx="1856880" cy="49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1343160</xdr:colOff>
      <xdr:row>0</xdr:row>
      <xdr:rowOff>200160</xdr:rowOff>
    </xdr:from>
    <xdr:to>
      <xdr:col>1</xdr:col>
      <xdr:colOff>2866680</xdr:colOff>
      <xdr:row>0</xdr:row>
      <xdr:rowOff>504720</xdr:rowOff>
    </xdr:to>
    <xdr:pic>
      <xdr:nvPicPr>
        <xdr:cNvPr id="1" name="Image 2" descr="Picture">
          <a:hlinkClick xmlns:a="http://schemas.openxmlformats.org/drawingml/2006/main" xmlns:r="http://schemas.openxmlformats.org/officeDocument/2006/relationships" r:id="rIdRbxCta"/>
        </xdr:cNvPr>
        <xdr:cNvPicPr/>
      </xdr:nvPicPr>
      <xdr:blipFill>
        <a:blip r:embed="rId2"/>
        <a:stretch/>
      </xdr:blipFill>
      <xdr:spPr>
        <a:xfrm>
          <a:off x="2189160" y="200160"/>
          <a:ext cx="1523520" cy="304560"/>
        </a:xfrm>
        <a:prstGeom prst="rect">
          <a:avLst/>
        </a:prstGeom>
        <a:ln w="0">
          <a:noFill/>
        </a:ln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76320</xdr:colOff>
      <xdr:row>0</xdr:row>
      <xdr:rowOff>114480</xdr:rowOff>
    </xdr:from>
    <xdr:to>
      <xdr:col>1</xdr:col>
      <xdr:colOff>1510200</xdr:colOff>
      <xdr:row>0</xdr:row>
      <xdr:rowOff>609480</xdr:rowOff>
    </xdr:to>
    <xdr:pic>
      <xdr:nvPicPr>
        <xdr:cNvPr id="2" name="Image 1" descr="Picture">
          <a:hlinkClick xmlns:a="http://schemas.openxmlformats.org/drawingml/2006/main" xmlns:r="http://schemas.openxmlformats.org/officeDocument/2006/relationships" r:id="rIdRbxLogo"/>
        </xdr:cNvPr>
        <xdr:cNvPicPr/>
      </xdr:nvPicPr>
      <xdr:blipFill>
        <a:blip r:embed="rId1"/>
        <a:stretch/>
      </xdr:blipFill>
      <xdr:spPr>
        <a:xfrm>
          <a:off x="76320" y="114480"/>
          <a:ext cx="1856880" cy="49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114480</xdr:colOff>
      <xdr:row>0</xdr:row>
      <xdr:rowOff>200160</xdr:rowOff>
    </xdr:from>
    <xdr:to>
      <xdr:col>2</xdr:col>
      <xdr:colOff>1638000</xdr:colOff>
      <xdr:row>0</xdr:row>
      <xdr:rowOff>504720</xdr:rowOff>
    </xdr:to>
    <xdr:pic>
      <xdr:nvPicPr>
        <xdr:cNvPr id="3" name="Image 2" descr="Picture">
          <a:hlinkClick xmlns:a="http://schemas.openxmlformats.org/drawingml/2006/main" xmlns:r="http://schemas.openxmlformats.org/officeDocument/2006/relationships" r:id="rIdRbxCta"/>
        </xdr:cNvPr>
        <xdr:cNvPicPr/>
      </xdr:nvPicPr>
      <xdr:blipFill>
        <a:blip r:embed="rId2"/>
        <a:stretch/>
      </xdr:blipFill>
      <xdr:spPr>
        <a:xfrm>
          <a:off x="2229120" y="200160"/>
          <a:ext cx="1523520" cy="304560"/>
        </a:xfrm>
        <a:prstGeom prst="rect">
          <a:avLst/>
        </a:prstGeom>
        <a:ln w="0">
          <a:noFill/>
        </a:ln>
      </xdr:spPr>
    </xdr:pic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76320</xdr:colOff>
      <xdr:row>0</xdr:row>
      <xdr:rowOff>114480</xdr:rowOff>
    </xdr:from>
    <xdr:to>
      <xdr:col>1</xdr:col>
      <xdr:colOff>1369440</xdr:colOff>
      <xdr:row>0</xdr:row>
      <xdr:rowOff>609480</xdr:rowOff>
    </xdr:to>
    <xdr:pic>
      <xdr:nvPicPr>
        <xdr:cNvPr id="4" name="Image 1" descr="Picture">
          <a:hlinkClick xmlns:a="http://schemas.openxmlformats.org/drawingml/2006/main" xmlns:r="http://schemas.openxmlformats.org/officeDocument/2006/relationships" r:id="rIdRbxLogo"/>
        </xdr:cNvPr>
        <xdr:cNvPicPr/>
      </xdr:nvPicPr>
      <xdr:blipFill>
        <a:blip r:embed="rId1"/>
        <a:stretch/>
      </xdr:blipFill>
      <xdr:spPr>
        <a:xfrm>
          <a:off x="76320" y="114480"/>
          <a:ext cx="1856880" cy="49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114480</xdr:colOff>
      <xdr:row>0</xdr:row>
      <xdr:rowOff>200160</xdr:rowOff>
    </xdr:from>
    <xdr:to>
      <xdr:col>2</xdr:col>
      <xdr:colOff>1638000</xdr:colOff>
      <xdr:row>0</xdr:row>
      <xdr:rowOff>504720</xdr:rowOff>
    </xdr:to>
    <xdr:pic>
      <xdr:nvPicPr>
        <xdr:cNvPr id="5" name="Image 2" descr="Picture">
          <a:hlinkClick xmlns:a="http://schemas.openxmlformats.org/drawingml/2006/main" xmlns:r="http://schemas.openxmlformats.org/officeDocument/2006/relationships" r:id="rIdRbxCta"/>
        </xdr:cNvPr>
        <xdr:cNvPicPr/>
      </xdr:nvPicPr>
      <xdr:blipFill>
        <a:blip r:embed="rId2"/>
        <a:stretch/>
      </xdr:blipFill>
      <xdr:spPr>
        <a:xfrm>
          <a:off x="2511000" y="200160"/>
          <a:ext cx="1523520" cy="304560"/>
        </a:xfrm>
        <a:prstGeom prst="rect">
          <a:avLst/>
        </a:prstGeom>
        <a:ln w="0">
          <a:noFill/>
        </a:ln>
      </xdr:spPr>
    </xdr:pic>
    <xdr:clientData fPrintsWithSheet="0"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riskbox.ru/?utm_source=shablon-reestra&amp;utm_medium=xlsx&amp;utm_content=header" TargetMode="Externa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skbox.ru/?utm_source=shablon-reestra&amp;utm_medium=xlsx&amp;utm_content=header" TargetMode="External"/><Relationship Id="rId2" Type="http://schemas.openxmlformats.org/officeDocument/2006/relationships/hyperlink" Target="https://riskbox.ru/news/kak-sostavit-reestr-riskov/?utm_source=shablon-reestra&amp;utm_medium=xlsx&amp;utm_content=guide" TargetMode="External"/><Relationship Id="rId3" Type="http://schemas.openxmlformats.org/officeDocument/2006/relationships/hyperlink" Target="https://riskbox.ru/?utm_source=shablon-reestra&amp;utm_medium=xlsx&amp;utm_content=guide-cta" TargetMode="External"/><Relationship Id="rId4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iskbox.ru/?utm_source=shablon-reestra&amp;utm_medium=xlsx&amp;utm_content=header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7A5C"/>
    <pageSetUpPr fitToPage="false"/>
  </sheetPr>
  <dimension ref="A1:T2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4"/>
    <col collapsed="false" customWidth="true" hidden="false" outlineLevel="0" max="4" min="3" style="0" width="36"/>
    <col collapsed="false" customWidth="true" hidden="false" outlineLevel="0" max="5" min="5" style="0" width="24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36"/>
    <col collapsed="false" customWidth="true" hidden="false" outlineLevel="0" max="10" min="10" style="0" width="24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6"/>
    <col collapsed="false" customWidth="true" hidden="false" outlineLevel="0" max="15" min="15" style="0" width="18"/>
    <col collapsed="false" customWidth="true" hidden="false" outlineLevel="0" max="16" min="16" style="0" width="28"/>
    <col collapsed="false" customWidth="true" hidden="false" outlineLevel="0" max="17" min="17" style="0" width="14"/>
    <col collapsed="false" customWidth="true" hidden="false" outlineLevel="0" max="18" min="18" style="0" width="13"/>
    <col collapsed="false" customWidth="true" hidden="false" outlineLevel="0" max="19" min="19" style="0" width="14"/>
    <col collapsed="false" customWidth="true" hidden="false" outlineLevel="0" max="20" min="20" style="0" width="28"/>
  </cols>
  <sheetData>
    <row r="1" customFormat="false" ht="55.5" hidden="false" customHeight="true" outlineLevel="0" collapsed="false"/>
    <row r="2" customFormat="false" ht="30" hidden="false" customHeight="true" outlineLevel="0" collapsed="false">
      <c r="A2" s="1" t="s">
        <v>0</v>
      </c>
      <c r="D2" s="2" t="s">
        <v>1</v>
      </c>
    </row>
    <row r="3" customFormat="false" ht="18" hidden="false" customHeight="true" outlineLevel="0" collapsed="false">
      <c r="A3" s="3" t="s">
        <v>2</v>
      </c>
      <c r="D3" s="4" t="s">
        <v>3</v>
      </c>
    </row>
    <row r="4" customFormat="false" ht="7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customFormat="false" ht="19.5" hidden="false" customHeight="true" outlineLevel="0" collapsed="false">
      <c r="A5" s="6" t="s">
        <v>4</v>
      </c>
      <c r="B5" s="6"/>
      <c r="C5" s="6"/>
      <c r="D5" s="6"/>
      <c r="E5" s="6" t="s">
        <v>5</v>
      </c>
      <c r="F5" s="6" t="s">
        <v>6</v>
      </c>
      <c r="G5" s="6"/>
      <c r="H5" s="6"/>
      <c r="I5" s="6" t="s">
        <v>7</v>
      </c>
      <c r="J5" s="6"/>
      <c r="K5" s="6"/>
      <c r="L5" s="6" t="s">
        <v>8</v>
      </c>
      <c r="M5" s="6"/>
      <c r="N5" s="6" t="s">
        <v>9</v>
      </c>
      <c r="O5" s="6"/>
      <c r="P5" s="6" t="s">
        <v>10</v>
      </c>
      <c r="Q5" s="6"/>
      <c r="R5" s="6"/>
      <c r="S5" s="6"/>
      <c r="T5" s="6" t="s">
        <v>11</v>
      </c>
    </row>
    <row r="6" customFormat="false" ht="33.75" hidden="false" customHeight="true" outlineLevel="0" collapsed="false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  <c r="J6" s="7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 t="s">
        <v>26</v>
      </c>
      <c r="P6" s="7" t="s">
        <v>27</v>
      </c>
      <c r="Q6" s="7" t="s">
        <v>28</v>
      </c>
      <c r="R6" s="7" t="s">
        <v>29</v>
      </c>
      <c r="S6" s="7" t="s">
        <v>30</v>
      </c>
      <c r="T6" s="7" t="s">
        <v>31</v>
      </c>
    </row>
    <row r="7" customFormat="false" ht="81.75" hidden="false" customHeight="true" outlineLevel="0" collapsed="false">
      <c r="A7" s="8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8" t="n">
        <v>4</v>
      </c>
      <c r="G7" s="8" t="n">
        <v>4</v>
      </c>
      <c r="H7" s="10" t="str">
        <f aca="false">IF(OR(F7="",G7=""),"",LOOKUP(F7*G7,Шкалы!$B$24:$B$27,Шкалы!$C$24:$C$27))</f>
        <v>Высокий</v>
      </c>
      <c r="I7" s="9" t="s">
        <v>37</v>
      </c>
      <c r="J7" s="9" t="s">
        <v>38</v>
      </c>
      <c r="K7" s="11" t="n">
        <v>46371</v>
      </c>
      <c r="L7" s="8" t="s">
        <v>39</v>
      </c>
      <c r="M7" s="11" t="n">
        <v>46402</v>
      </c>
      <c r="N7" s="9" t="s">
        <v>40</v>
      </c>
      <c r="O7" s="9" t="s">
        <v>41</v>
      </c>
      <c r="P7" s="9" t="s">
        <v>42</v>
      </c>
      <c r="Q7" s="8" t="n">
        <v>2</v>
      </c>
      <c r="R7" s="8" t="n">
        <v>4</v>
      </c>
      <c r="S7" s="10" t="str">
        <f aca="false">IF(OR(Q7="",R7=""),"",LOOKUP(Q7*R7,Шкалы!$B$24:$B$27,Шкалы!$C$24:$C$27))</f>
        <v>Умеренный</v>
      </c>
      <c r="T7" s="9" t="s">
        <v>43</v>
      </c>
    </row>
    <row r="8" customFormat="false" ht="30" hidden="false" customHeight="true" outlineLevel="0" collapsed="false">
      <c r="A8" s="12"/>
      <c r="B8" s="13"/>
      <c r="C8" s="13"/>
      <c r="D8" s="13"/>
      <c r="E8" s="13"/>
      <c r="F8" s="12"/>
      <c r="G8" s="12"/>
      <c r="H8" s="14" t="str">
        <f aca="false">IF(OR(F8="",G8=""),"",LOOKUP(F8*G8,Шкалы!$B$24:$B$27,Шкалы!$C$24:$C$27))</f>
        <v/>
      </c>
      <c r="I8" s="13"/>
      <c r="J8" s="13"/>
      <c r="K8" s="15"/>
      <c r="L8" s="12"/>
      <c r="M8" s="15"/>
      <c r="N8" s="13"/>
      <c r="O8" s="13"/>
      <c r="P8" s="13"/>
      <c r="Q8" s="12"/>
      <c r="R8" s="12"/>
      <c r="S8" s="14" t="str">
        <f aca="false">IF(OR(Q8="",R8=""),"",LOOKUP(Q8*R8,Шкалы!$B$24:$B$27,Шкалы!$C$24:$C$27))</f>
        <v/>
      </c>
      <c r="T8" s="13"/>
    </row>
    <row r="9" customFormat="false" ht="30" hidden="false" customHeight="true" outlineLevel="0" collapsed="false">
      <c r="A9" s="12"/>
      <c r="B9" s="13"/>
      <c r="C9" s="13"/>
      <c r="D9" s="13"/>
      <c r="E9" s="13"/>
      <c r="F9" s="12"/>
      <c r="G9" s="12"/>
      <c r="H9" s="14" t="str">
        <f aca="false">IF(OR(F9="",G9=""),"",LOOKUP(F9*G9,Шкалы!$B$24:$B$27,Шкалы!$C$24:$C$27))</f>
        <v/>
      </c>
      <c r="I9" s="13"/>
      <c r="J9" s="13"/>
      <c r="K9" s="15"/>
      <c r="L9" s="12"/>
      <c r="M9" s="15"/>
      <c r="N9" s="13"/>
      <c r="O9" s="13"/>
      <c r="P9" s="13"/>
      <c r="Q9" s="12"/>
      <c r="R9" s="12"/>
      <c r="S9" s="14" t="str">
        <f aca="false">IF(OR(Q9="",R9=""),"",LOOKUP(Q9*R9,Шкалы!$B$24:$B$27,Шкалы!$C$24:$C$27))</f>
        <v/>
      </c>
      <c r="T9" s="13"/>
    </row>
    <row r="10" customFormat="false" ht="30" hidden="false" customHeight="true" outlineLevel="0" collapsed="false">
      <c r="A10" s="12"/>
      <c r="B10" s="13"/>
      <c r="C10" s="13"/>
      <c r="D10" s="13"/>
      <c r="E10" s="13"/>
      <c r="F10" s="12"/>
      <c r="G10" s="12"/>
      <c r="H10" s="14" t="str">
        <f aca="false">IF(OR(F10="",G10=""),"",LOOKUP(F10*G10,Шкалы!$B$24:$B$27,Шкалы!$C$24:$C$27))</f>
        <v/>
      </c>
      <c r="I10" s="13"/>
      <c r="J10" s="13"/>
      <c r="K10" s="15"/>
      <c r="L10" s="12"/>
      <c r="M10" s="15"/>
      <c r="N10" s="13"/>
      <c r="O10" s="13"/>
      <c r="P10" s="13"/>
      <c r="Q10" s="12"/>
      <c r="R10" s="12"/>
      <c r="S10" s="14" t="str">
        <f aca="false">IF(OR(Q10="",R10=""),"",LOOKUP(Q10*R10,Шкалы!$B$24:$B$27,Шкалы!$C$24:$C$27))</f>
        <v/>
      </c>
      <c r="T10" s="13"/>
    </row>
    <row r="11" customFormat="false" ht="30" hidden="false" customHeight="true" outlineLevel="0" collapsed="false">
      <c r="A11" s="12"/>
      <c r="B11" s="13"/>
      <c r="C11" s="13"/>
      <c r="D11" s="13"/>
      <c r="E11" s="13"/>
      <c r="F11" s="12"/>
      <c r="G11" s="12"/>
      <c r="H11" s="14" t="str">
        <f aca="false">IF(OR(F11="",G11=""),"",LOOKUP(F11*G11,Шкалы!$B$24:$B$27,Шкалы!$C$24:$C$27))</f>
        <v/>
      </c>
      <c r="I11" s="13"/>
      <c r="J11" s="13"/>
      <c r="K11" s="15"/>
      <c r="L11" s="12"/>
      <c r="M11" s="15"/>
      <c r="N11" s="13"/>
      <c r="O11" s="13"/>
      <c r="P11" s="13"/>
      <c r="Q11" s="12"/>
      <c r="R11" s="12"/>
      <c r="S11" s="14" t="str">
        <f aca="false">IF(OR(Q11="",R11=""),"",LOOKUP(Q11*R11,Шкалы!$B$24:$B$27,Шкалы!$C$24:$C$27))</f>
        <v/>
      </c>
      <c r="T11" s="13"/>
    </row>
    <row r="12" customFormat="false" ht="30" hidden="false" customHeight="true" outlineLevel="0" collapsed="false">
      <c r="A12" s="12"/>
      <c r="B12" s="13"/>
      <c r="C12" s="13"/>
      <c r="D12" s="13"/>
      <c r="E12" s="13"/>
      <c r="F12" s="12"/>
      <c r="G12" s="12"/>
      <c r="H12" s="14" t="str">
        <f aca="false">IF(OR(F12="",G12=""),"",LOOKUP(F12*G12,Шкалы!$B$24:$B$27,Шкалы!$C$24:$C$27))</f>
        <v/>
      </c>
      <c r="I12" s="13"/>
      <c r="J12" s="13"/>
      <c r="K12" s="15"/>
      <c r="L12" s="12"/>
      <c r="M12" s="15"/>
      <c r="N12" s="13"/>
      <c r="O12" s="13"/>
      <c r="P12" s="13"/>
      <c r="Q12" s="12"/>
      <c r="R12" s="12"/>
      <c r="S12" s="14" t="str">
        <f aca="false">IF(OR(Q12="",R12=""),"",LOOKUP(Q12*R12,Шкалы!$B$24:$B$27,Шкалы!$C$24:$C$27))</f>
        <v/>
      </c>
      <c r="T12" s="13"/>
    </row>
    <row r="13" customFormat="false" ht="30" hidden="false" customHeight="true" outlineLevel="0" collapsed="false">
      <c r="A13" s="12"/>
      <c r="B13" s="13"/>
      <c r="C13" s="13"/>
      <c r="D13" s="13"/>
      <c r="E13" s="13"/>
      <c r="F13" s="12"/>
      <c r="G13" s="12"/>
      <c r="H13" s="14" t="str">
        <f aca="false">IF(OR(F13="",G13=""),"",LOOKUP(F13*G13,Шкалы!$B$24:$B$27,Шкалы!$C$24:$C$27))</f>
        <v/>
      </c>
      <c r="I13" s="13"/>
      <c r="J13" s="13"/>
      <c r="K13" s="15"/>
      <c r="L13" s="12"/>
      <c r="M13" s="15"/>
      <c r="N13" s="13"/>
      <c r="O13" s="13"/>
      <c r="P13" s="13"/>
      <c r="Q13" s="12"/>
      <c r="R13" s="12"/>
      <c r="S13" s="14" t="str">
        <f aca="false">IF(OR(Q13="",R13=""),"",LOOKUP(Q13*R13,Шкалы!$B$24:$B$27,Шкалы!$C$24:$C$27))</f>
        <v/>
      </c>
      <c r="T13" s="13"/>
    </row>
    <row r="14" customFormat="false" ht="30" hidden="false" customHeight="true" outlineLevel="0" collapsed="false">
      <c r="A14" s="12"/>
      <c r="B14" s="13"/>
      <c r="C14" s="13"/>
      <c r="D14" s="13"/>
      <c r="E14" s="13"/>
      <c r="F14" s="12"/>
      <c r="G14" s="12"/>
      <c r="H14" s="14" t="str">
        <f aca="false">IF(OR(F14="",G14=""),"",LOOKUP(F14*G14,Шкалы!$B$24:$B$27,Шкалы!$C$24:$C$27))</f>
        <v/>
      </c>
      <c r="I14" s="13"/>
      <c r="J14" s="13"/>
      <c r="K14" s="15"/>
      <c r="L14" s="12"/>
      <c r="M14" s="15"/>
      <c r="N14" s="13"/>
      <c r="O14" s="13"/>
      <c r="P14" s="13"/>
      <c r="Q14" s="12"/>
      <c r="R14" s="12"/>
      <c r="S14" s="14" t="str">
        <f aca="false">IF(OR(Q14="",R14=""),"",LOOKUP(Q14*R14,Шкалы!$B$24:$B$27,Шкалы!$C$24:$C$27))</f>
        <v/>
      </c>
      <c r="T14" s="13"/>
    </row>
    <row r="15" customFormat="false" ht="30" hidden="false" customHeight="true" outlineLevel="0" collapsed="false">
      <c r="A15" s="12"/>
      <c r="B15" s="13"/>
      <c r="C15" s="13"/>
      <c r="D15" s="13"/>
      <c r="E15" s="13"/>
      <c r="F15" s="12"/>
      <c r="G15" s="12"/>
      <c r="H15" s="14" t="str">
        <f aca="false">IF(OR(F15="",G15=""),"",LOOKUP(F15*G15,Шкалы!$B$24:$B$27,Шкалы!$C$24:$C$27))</f>
        <v/>
      </c>
      <c r="I15" s="13"/>
      <c r="J15" s="13"/>
      <c r="K15" s="15"/>
      <c r="L15" s="12"/>
      <c r="M15" s="15"/>
      <c r="N15" s="13"/>
      <c r="O15" s="13"/>
      <c r="P15" s="13"/>
      <c r="Q15" s="12"/>
      <c r="R15" s="12"/>
      <c r="S15" s="14" t="str">
        <f aca="false">IF(OR(Q15="",R15=""),"",LOOKUP(Q15*R15,Шкалы!$B$24:$B$27,Шкалы!$C$24:$C$27))</f>
        <v/>
      </c>
      <c r="T15" s="13"/>
    </row>
    <row r="16" customFormat="false" ht="30" hidden="false" customHeight="true" outlineLevel="0" collapsed="false">
      <c r="A16" s="12"/>
      <c r="B16" s="13"/>
      <c r="C16" s="13"/>
      <c r="D16" s="13"/>
      <c r="E16" s="13"/>
      <c r="F16" s="12"/>
      <c r="G16" s="12"/>
      <c r="H16" s="14" t="str">
        <f aca="false">IF(OR(F16="",G16=""),"",LOOKUP(F16*G16,Шкалы!$B$24:$B$27,Шкалы!$C$24:$C$27))</f>
        <v/>
      </c>
      <c r="I16" s="13"/>
      <c r="J16" s="13"/>
      <c r="K16" s="15"/>
      <c r="L16" s="12"/>
      <c r="M16" s="15"/>
      <c r="N16" s="13"/>
      <c r="O16" s="13"/>
      <c r="P16" s="13"/>
      <c r="Q16" s="12"/>
      <c r="R16" s="12"/>
      <c r="S16" s="14" t="str">
        <f aca="false">IF(OR(Q16="",R16=""),"",LOOKUP(Q16*R16,Шкалы!$B$24:$B$27,Шкалы!$C$24:$C$27))</f>
        <v/>
      </c>
      <c r="T16" s="13"/>
    </row>
    <row r="17" customFormat="false" ht="30" hidden="false" customHeight="true" outlineLevel="0" collapsed="false">
      <c r="A17" s="12"/>
      <c r="B17" s="13"/>
      <c r="C17" s="13"/>
      <c r="D17" s="13"/>
      <c r="E17" s="13"/>
      <c r="F17" s="12"/>
      <c r="G17" s="12"/>
      <c r="H17" s="14" t="str">
        <f aca="false">IF(OR(F17="",G17=""),"",LOOKUP(F17*G17,Шкалы!$B$24:$B$27,Шкалы!$C$24:$C$27))</f>
        <v/>
      </c>
      <c r="I17" s="13"/>
      <c r="J17" s="13"/>
      <c r="K17" s="15"/>
      <c r="L17" s="12"/>
      <c r="M17" s="15"/>
      <c r="N17" s="13"/>
      <c r="O17" s="13"/>
      <c r="P17" s="13"/>
      <c r="Q17" s="12"/>
      <c r="R17" s="12"/>
      <c r="S17" s="14" t="str">
        <f aca="false">IF(OR(Q17="",R17=""),"",LOOKUP(Q17*R17,Шкалы!$B$24:$B$27,Шкалы!$C$24:$C$27))</f>
        <v/>
      </c>
      <c r="T17" s="13"/>
    </row>
    <row r="18" customFormat="false" ht="30" hidden="false" customHeight="true" outlineLevel="0" collapsed="false">
      <c r="A18" s="12"/>
      <c r="B18" s="13"/>
      <c r="C18" s="13"/>
      <c r="D18" s="13"/>
      <c r="E18" s="13"/>
      <c r="F18" s="12"/>
      <c r="G18" s="12"/>
      <c r="H18" s="14" t="str">
        <f aca="false">IF(OR(F18="",G18=""),"",LOOKUP(F18*G18,Шкалы!$B$24:$B$27,Шкалы!$C$24:$C$27))</f>
        <v/>
      </c>
      <c r="I18" s="13"/>
      <c r="J18" s="13"/>
      <c r="K18" s="15"/>
      <c r="L18" s="12"/>
      <c r="M18" s="15"/>
      <c r="N18" s="13"/>
      <c r="O18" s="13"/>
      <c r="P18" s="13"/>
      <c r="Q18" s="12"/>
      <c r="R18" s="12"/>
      <c r="S18" s="14" t="str">
        <f aca="false">IF(OR(Q18="",R18=""),"",LOOKUP(Q18*R18,Шкалы!$B$24:$B$27,Шкалы!$C$24:$C$27))</f>
        <v/>
      </c>
      <c r="T18" s="13"/>
    </row>
    <row r="19" customFormat="false" ht="30" hidden="false" customHeight="true" outlineLevel="0" collapsed="false">
      <c r="A19" s="12"/>
      <c r="B19" s="13"/>
      <c r="C19" s="13"/>
      <c r="D19" s="13"/>
      <c r="E19" s="13"/>
      <c r="F19" s="12"/>
      <c r="G19" s="12"/>
      <c r="H19" s="14" t="str">
        <f aca="false">IF(OR(F19="",G19=""),"",LOOKUP(F19*G19,Шкалы!$B$24:$B$27,Шкалы!$C$24:$C$27))</f>
        <v/>
      </c>
      <c r="I19" s="13"/>
      <c r="J19" s="13"/>
      <c r="K19" s="15"/>
      <c r="L19" s="12"/>
      <c r="M19" s="15"/>
      <c r="N19" s="13"/>
      <c r="O19" s="13"/>
      <c r="P19" s="13"/>
      <c r="Q19" s="12"/>
      <c r="R19" s="12"/>
      <c r="S19" s="14" t="str">
        <f aca="false">IF(OR(Q19="",R19=""),"",LOOKUP(Q19*R19,Шкалы!$B$24:$B$27,Шкалы!$C$24:$C$27))</f>
        <v/>
      </c>
      <c r="T19" s="13"/>
    </row>
    <row r="20" customFormat="false" ht="30" hidden="false" customHeight="true" outlineLevel="0" collapsed="false">
      <c r="A20" s="12"/>
      <c r="B20" s="13"/>
      <c r="C20" s="13"/>
      <c r="D20" s="13"/>
      <c r="E20" s="13"/>
      <c r="F20" s="12"/>
      <c r="G20" s="12"/>
      <c r="H20" s="14" t="str">
        <f aca="false">IF(OR(F20="",G20=""),"",LOOKUP(F20*G20,Шкалы!$B$24:$B$27,Шкалы!$C$24:$C$27))</f>
        <v/>
      </c>
      <c r="I20" s="13"/>
      <c r="J20" s="13"/>
      <c r="K20" s="15"/>
      <c r="L20" s="12"/>
      <c r="M20" s="15"/>
      <c r="N20" s="13"/>
      <c r="O20" s="13"/>
      <c r="P20" s="13"/>
      <c r="Q20" s="12"/>
      <c r="R20" s="12"/>
      <c r="S20" s="14" t="str">
        <f aca="false">IF(OR(Q20="",R20=""),"",LOOKUP(Q20*R20,Шкалы!$B$24:$B$27,Шкалы!$C$24:$C$27))</f>
        <v/>
      </c>
      <c r="T20" s="13"/>
    </row>
    <row r="21" customFormat="false" ht="30" hidden="false" customHeight="true" outlineLevel="0" collapsed="false">
      <c r="A21" s="12"/>
      <c r="B21" s="13"/>
      <c r="C21" s="13"/>
      <c r="D21" s="13"/>
      <c r="E21" s="13"/>
      <c r="F21" s="12"/>
      <c r="G21" s="12"/>
      <c r="H21" s="14" t="str">
        <f aca="false">IF(OR(F21="",G21=""),"",LOOKUP(F21*G21,Шкалы!$B$24:$B$27,Шкалы!$C$24:$C$27))</f>
        <v/>
      </c>
      <c r="I21" s="13"/>
      <c r="J21" s="13"/>
      <c r="K21" s="15"/>
      <c r="L21" s="12"/>
      <c r="M21" s="15"/>
      <c r="N21" s="13"/>
      <c r="O21" s="13"/>
      <c r="P21" s="13"/>
      <c r="Q21" s="12"/>
      <c r="R21" s="12"/>
      <c r="S21" s="14" t="str">
        <f aca="false">IF(OR(Q21="",R21=""),"",LOOKUP(Q21*R21,Шкалы!$B$24:$B$27,Шкалы!$C$24:$C$27))</f>
        <v/>
      </c>
      <c r="T21" s="13"/>
    </row>
    <row r="22" customFormat="false" ht="30" hidden="false" customHeight="true" outlineLevel="0" collapsed="false">
      <c r="A22" s="12"/>
      <c r="B22" s="13"/>
      <c r="C22" s="13"/>
      <c r="D22" s="13"/>
      <c r="E22" s="13"/>
      <c r="F22" s="12"/>
      <c r="G22" s="12"/>
      <c r="H22" s="14" t="str">
        <f aca="false">IF(OR(F22="",G22=""),"",LOOKUP(F22*G22,Шкалы!$B$24:$B$27,Шкалы!$C$24:$C$27))</f>
        <v/>
      </c>
      <c r="I22" s="13"/>
      <c r="J22" s="13"/>
      <c r="K22" s="15"/>
      <c r="L22" s="12"/>
      <c r="M22" s="15"/>
      <c r="N22" s="13"/>
      <c r="O22" s="13"/>
      <c r="P22" s="13"/>
      <c r="Q22" s="12"/>
      <c r="R22" s="12"/>
      <c r="S22" s="14" t="str">
        <f aca="false">IF(OR(Q22="",R22=""),"",LOOKUP(Q22*R22,Шкалы!$B$24:$B$27,Шкалы!$C$24:$C$27))</f>
        <v/>
      </c>
      <c r="T22" s="13"/>
    </row>
    <row r="23" customFormat="false" ht="30" hidden="false" customHeight="true" outlineLevel="0" collapsed="false">
      <c r="A23" s="12"/>
      <c r="B23" s="13"/>
      <c r="C23" s="13"/>
      <c r="D23" s="13"/>
      <c r="E23" s="13"/>
      <c r="F23" s="12"/>
      <c r="G23" s="12"/>
      <c r="H23" s="14" t="str">
        <f aca="false">IF(OR(F23="",G23=""),"",LOOKUP(F23*G23,Шкалы!$B$24:$B$27,Шкалы!$C$24:$C$27))</f>
        <v/>
      </c>
      <c r="I23" s="13"/>
      <c r="J23" s="13"/>
      <c r="K23" s="15"/>
      <c r="L23" s="12"/>
      <c r="M23" s="15"/>
      <c r="N23" s="13"/>
      <c r="O23" s="13"/>
      <c r="P23" s="13"/>
      <c r="Q23" s="12"/>
      <c r="R23" s="12"/>
      <c r="S23" s="14" t="str">
        <f aca="false">IF(OR(Q23="",R23=""),"",LOOKUP(Q23*R23,Шкалы!$B$24:$B$27,Шкалы!$C$24:$C$27))</f>
        <v/>
      </c>
      <c r="T23" s="13"/>
    </row>
    <row r="24" customFormat="false" ht="30" hidden="false" customHeight="true" outlineLevel="0" collapsed="false">
      <c r="A24" s="12"/>
      <c r="B24" s="13"/>
      <c r="C24" s="13"/>
      <c r="D24" s="13"/>
      <c r="E24" s="13"/>
      <c r="F24" s="12"/>
      <c r="G24" s="12"/>
      <c r="H24" s="14" t="str">
        <f aca="false">IF(OR(F24="",G24=""),"",LOOKUP(F24*G24,Шкалы!$B$24:$B$27,Шкалы!$C$24:$C$27))</f>
        <v/>
      </c>
      <c r="I24" s="13"/>
      <c r="J24" s="13"/>
      <c r="K24" s="15"/>
      <c r="L24" s="12"/>
      <c r="M24" s="15"/>
      <c r="N24" s="13"/>
      <c r="O24" s="13"/>
      <c r="P24" s="13"/>
      <c r="Q24" s="12"/>
      <c r="R24" s="12"/>
      <c r="S24" s="14" t="str">
        <f aca="false">IF(OR(Q24="",R24=""),"",LOOKUP(Q24*R24,Шкалы!$B$24:$B$27,Шкалы!$C$24:$C$27))</f>
        <v/>
      </c>
      <c r="T24" s="13"/>
    </row>
    <row r="25" customFormat="false" ht="30" hidden="false" customHeight="true" outlineLevel="0" collapsed="false">
      <c r="A25" s="12"/>
      <c r="B25" s="13"/>
      <c r="C25" s="13"/>
      <c r="D25" s="13"/>
      <c r="E25" s="13"/>
      <c r="F25" s="12"/>
      <c r="G25" s="12"/>
      <c r="H25" s="14" t="str">
        <f aca="false">IF(OR(F25="",G25=""),"",LOOKUP(F25*G25,Шкалы!$B$24:$B$27,Шкалы!$C$24:$C$27))</f>
        <v/>
      </c>
      <c r="I25" s="13"/>
      <c r="J25" s="13"/>
      <c r="K25" s="15"/>
      <c r="L25" s="12"/>
      <c r="M25" s="15"/>
      <c r="N25" s="13"/>
      <c r="O25" s="13"/>
      <c r="P25" s="13"/>
      <c r="Q25" s="12"/>
      <c r="R25" s="12"/>
      <c r="S25" s="14" t="str">
        <f aca="false">IF(OR(Q25="",R25=""),"",LOOKUP(Q25*R25,Шкалы!$B$24:$B$27,Шкалы!$C$24:$C$27))</f>
        <v/>
      </c>
      <c r="T25" s="13"/>
    </row>
    <row r="26" customFormat="false" ht="30" hidden="false" customHeight="true" outlineLevel="0" collapsed="false">
      <c r="A26" s="12"/>
      <c r="B26" s="13"/>
      <c r="C26" s="13"/>
      <c r="D26" s="13"/>
      <c r="E26" s="13"/>
      <c r="F26" s="12"/>
      <c r="G26" s="12"/>
      <c r="H26" s="14" t="str">
        <f aca="false">IF(OR(F26="",G26=""),"",LOOKUP(F26*G26,Шкалы!$B$24:$B$27,Шкалы!$C$24:$C$27))</f>
        <v/>
      </c>
      <c r="I26" s="13"/>
      <c r="J26" s="13"/>
      <c r="K26" s="15"/>
      <c r="L26" s="12"/>
      <c r="M26" s="15"/>
      <c r="N26" s="13"/>
      <c r="O26" s="13"/>
      <c r="P26" s="13"/>
      <c r="Q26" s="12"/>
      <c r="R26" s="12"/>
      <c r="S26" s="14" t="str">
        <f aca="false">IF(OR(Q26="",R26=""),"",LOOKUP(Q26*R26,Шкалы!$B$24:$B$27,Шкалы!$C$24:$C$27))</f>
        <v/>
      </c>
      <c r="T26" s="13"/>
    </row>
    <row r="27" customFormat="false" ht="30" hidden="false" customHeight="true" outlineLevel="0" collapsed="false">
      <c r="A27" s="12"/>
      <c r="B27" s="13"/>
      <c r="C27" s="13"/>
      <c r="D27" s="13"/>
      <c r="E27" s="13"/>
      <c r="F27" s="12"/>
      <c r="G27" s="12"/>
      <c r="H27" s="14" t="str">
        <f aca="false">IF(OR(F27="",G27=""),"",LOOKUP(F27*G27,Шкалы!$B$24:$B$27,Шкалы!$C$24:$C$27))</f>
        <v/>
      </c>
      <c r="I27" s="13"/>
      <c r="J27" s="13"/>
      <c r="K27" s="15"/>
      <c r="L27" s="12"/>
      <c r="M27" s="15"/>
      <c r="N27" s="13"/>
      <c r="O27" s="13"/>
      <c r="P27" s="13"/>
      <c r="Q27" s="12"/>
      <c r="R27" s="12"/>
      <c r="S27" s="14" t="str">
        <f aca="false">IF(OR(Q27="",R27=""),"",LOOKUP(Q27*R27,Шкалы!$B$24:$B$27,Шкалы!$C$24:$C$27))</f>
        <v/>
      </c>
      <c r="T27" s="13"/>
    </row>
    <row r="28" customFormat="false" ht="30" hidden="false" customHeight="true" outlineLevel="0" collapsed="false">
      <c r="A28" s="12"/>
      <c r="B28" s="13"/>
      <c r="C28" s="13"/>
      <c r="D28" s="13"/>
      <c r="E28" s="13"/>
      <c r="F28" s="12"/>
      <c r="G28" s="12"/>
      <c r="H28" s="14" t="str">
        <f aca="false">IF(OR(F28="",G28=""),"",LOOKUP(F28*G28,Шкалы!$B$24:$B$27,Шкалы!$C$24:$C$27))</f>
        <v/>
      </c>
      <c r="I28" s="13"/>
      <c r="J28" s="13"/>
      <c r="K28" s="15"/>
      <c r="L28" s="12"/>
      <c r="M28" s="15"/>
      <c r="N28" s="13"/>
      <c r="O28" s="13"/>
      <c r="P28" s="13"/>
      <c r="Q28" s="12"/>
      <c r="R28" s="12"/>
      <c r="S28" s="14" t="str">
        <f aca="false">IF(OR(Q28="",R28=""),"",LOOKUP(Q28*R28,Шкалы!$B$24:$B$27,Шкалы!$C$24:$C$27))</f>
        <v/>
      </c>
      <c r="T28" s="13"/>
    </row>
    <row r="29" customFormat="false" ht="30" hidden="false" customHeight="true" outlineLevel="0" collapsed="false">
      <c r="A29" s="12"/>
      <c r="B29" s="13"/>
      <c r="C29" s="13"/>
      <c r="D29" s="13"/>
      <c r="E29" s="13"/>
      <c r="F29" s="12"/>
      <c r="G29" s="12"/>
      <c r="H29" s="14" t="str">
        <f aca="false">IF(OR(F29="",G29=""),"",LOOKUP(F29*G29,Шкалы!$B$24:$B$27,Шкалы!$C$24:$C$27))</f>
        <v/>
      </c>
      <c r="I29" s="13"/>
      <c r="J29" s="13"/>
      <c r="K29" s="15"/>
      <c r="L29" s="12"/>
      <c r="M29" s="15"/>
      <c r="N29" s="13"/>
      <c r="O29" s="13"/>
      <c r="P29" s="13"/>
      <c r="Q29" s="12"/>
      <c r="R29" s="12"/>
      <c r="S29" s="14" t="str">
        <f aca="false">IF(OR(Q29="",R29=""),"",LOOKUP(Q29*R29,Шкалы!$B$24:$B$27,Шкалы!$C$24:$C$27))</f>
        <v/>
      </c>
      <c r="T29" s="13"/>
    </row>
    <row r="30" customFormat="false" ht="30" hidden="false" customHeight="true" outlineLevel="0" collapsed="false">
      <c r="A30" s="12"/>
      <c r="B30" s="13"/>
      <c r="C30" s="13"/>
      <c r="D30" s="13"/>
      <c r="E30" s="13"/>
      <c r="F30" s="12"/>
      <c r="G30" s="12"/>
      <c r="H30" s="14" t="str">
        <f aca="false">IF(OR(F30="",G30=""),"",LOOKUP(F30*G30,Шкалы!$B$24:$B$27,Шкалы!$C$24:$C$27))</f>
        <v/>
      </c>
      <c r="I30" s="13"/>
      <c r="J30" s="13"/>
      <c r="K30" s="15"/>
      <c r="L30" s="12"/>
      <c r="M30" s="15"/>
      <c r="N30" s="13"/>
      <c r="O30" s="13"/>
      <c r="P30" s="13"/>
      <c r="Q30" s="12"/>
      <c r="R30" s="12"/>
      <c r="S30" s="14" t="str">
        <f aca="false">IF(OR(Q30="",R30=""),"",LOOKUP(Q30*R30,Шкалы!$B$24:$B$27,Шкалы!$C$24:$C$27))</f>
        <v/>
      </c>
      <c r="T30" s="13"/>
    </row>
    <row r="31" customFormat="false" ht="30" hidden="false" customHeight="true" outlineLevel="0" collapsed="false">
      <c r="A31" s="12"/>
      <c r="B31" s="13"/>
      <c r="C31" s="13"/>
      <c r="D31" s="13"/>
      <c r="E31" s="13"/>
      <c r="F31" s="12"/>
      <c r="G31" s="12"/>
      <c r="H31" s="14" t="str">
        <f aca="false">IF(OR(F31="",G31=""),"",LOOKUP(F31*G31,Шкалы!$B$24:$B$27,Шкалы!$C$24:$C$27))</f>
        <v/>
      </c>
      <c r="I31" s="13"/>
      <c r="J31" s="13"/>
      <c r="K31" s="15"/>
      <c r="L31" s="12"/>
      <c r="M31" s="15"/>
      <c r="N31" s="13"/>
      <c r="O31" s="13"/>
      <c r="P31" s="13"/>
      <c r="Q31" s="12"/>
      <c r="R31" s="12"/>
      <c r="S31" s="14" t="str">
        <f aca="false">IF(OR(Q31="",R31=""),"",LOOKUP(Q31*R31,Шкалы!$B$24:$B$27,Шкалы!$C$24:$C$27))</f>
        <v/>
      </c>
      <c r="T31" s="13"/>
    </row>
    <row r="32" customFormat="false" ht="30" hidden="false" customHeight="true" outlineLevel="0" collapsed="false">
      <c r="A32" s="12"/>
      <c r="B32" s="13"/>
      <c r="C32" s="13"/>
      <c r="D32" s="13"/>
      <c r="E32" s="13"/>
      <c r="F32" s="12"/>
      <c r="G32" s="12"/>
      <c r="H32" s="14" t="str">
        <f aca="false">IF(OR(F32="",G32=""),"",LOOKUP(F32*G32,Шкалы!$B$24:$B$27,Шкалы!$C$24:$C$27))</f>
        <v/>
      </c>
      <c r="I32" s="13"/>
      <c r="J32" s="13"/>
      <c r="K32" s="15"/>
      <c r="L32" s="12"/>
      <c r="M32" s="15"/>
      <c r="N32" s="13"/>
      <c r="O32" s="13"/>
      <c r="P32" s="13"/>
      <c r="Q32" s="12"/>
      <c r="R32" s="12"/>
      <c r="S32" s="14" t="str">
        <f aca="false">IF(OR(Q32="",R32=""),"",LOOKUP(Q32*R32,Шкалы!$B$24:$B$27,Шкалы!$C$24:$C$27))</f>
        <v/>
      </c>
      <c r="T32" s="13"/>
    </row>
    <row r="33" customFormat="false" ht="30" hidden="false" customHeight="true" outlineLevel="0" collapsed="false">
      <c r="A33" s="12"/>
      <c r="B33" s="13"/>
      <c r="C33" s="13"/>
      <c r="D33" s="13"/>
      <c r="E33" s="13"/>
      <c r="F33" s="12"/>
      <c r="G33" s="12"/>
      <c r="H33" s="14" t="str">
        <f aca="false">IF(OR(F33="",G33=""),"",LOOKUP(F33*G33,Шкалы!$B$24:$B$27,Шкалы!$C$24:$C$27))</f>
        <v/>
      </c>
      <c r="I33" s="13"/>
      <c r="J33" s="13"/>
      <c r="K33" s="15"/>
      <c r="L33" s="12"/>
      <c r="M33" s="15"/>
      <c r="N33" s="13"/>
      <c r="O33" s="13"/>
      <c r="P33" s="13"/>
      <c r="Q33" s="12"/>
      <c r="R33" s="12"/>
      <c r="S33" s="14" t="str">
        <f aca="false">IF(OR(Q33="",R33=""),"",LOOKUP(Q33*R33,Шкалы!$B$24:$B$27,Шкалы!$C$24:$C$27))</f>
        <v/>
      </c>
      <c r="T33" s="13"/>
    </row>
    <row r="34" customFormat="false" ht="30" hidden="false" customHeight="true" outlineLevel="0" collapsed="false">
      <c r="A34" s="12"/>
      <c r="B34" s="13"/>
      <c r="C34" s="13"/>
      <c r="D34" s="13"/>
      <c r="E34" s="13"/>
      <c r="F34" s="12"/>
      <c r="G34" s="12"/>
      <c r="H34" s="14" t="str">
        <f aca="false">IF(OR(F34="",G34=""),"",LOOKUP(F34*G34,Шкалы!$B$24:$B$27,Шкалы!$C$24:$C$27))</f>
        <v/>
      </c>
      <c r="I34" s="13"/>
      <c r="J34" s="13"/>
      <c r="K34" s="15"/>
      <c r="L34" s="12"/>
      <c r="M34" s="15"/>
      <c r="N34" s="13"/>
      <c r="O34" s="13"/>
      <c r="P34" s="13"/>
      <c r="Q34" s="12"/>
      <c r="R34" s="12"/>
      <c r="S34" s="14" t="str">
        <f aca="false">IF(OR(Q34="",R34=""),"",LOOKUP(Q34*R34,Шкалы!$B$24:$B$27,Шкалы!$C$24:$C$27))</f>
        <v/>
      </c>
      <c r="T34" s="13"/>
    </row>
    <row r="35" customFormat="false" ht="30" hidden="false" customHeight="true" outlineLevel="0" collapsed="false">
      <c r="A35" s="12"/>
      <c r="B35" s="13"/>
      <c r="C35" s="13"/>
      <c r="D35" s="13"/>
      <c r="E35" s="13"/>
      <c r="F35" s="12"/>
      <c r="G35" s="12"/>
      <c r="H35" s="14" t="str">
        <f aca="false">IF(OR(F35="",G35=""),"",LOOKUP(F35*G35,Шкалы!$B$24:$B$27,Шкалы!$C$24:$C$27))</f>
        <v/>
      </c>
      <c r="I35" s="13"/>
      <c r="J35" s="13"/>
      <c r="K35" s="15"/>
      <c r="L35" s="12"/>
      <c r="M35" s="15"/>
      <c r="N35" s="13"/>
      <c r="O35" s="13"/>
      <c r="P35" s="13"/>
      <c r="Q35" s="12"/>
      <c r="R35" s="12"/>
      <c r="S35" s="14" t="str">
        <f aca="false">IF(OR(Q35="",R35=""),"",LOOKUP(Q35*R35,Шкалы!$B$24:$B$27,Шкалы!$C$24:$C$27))</f>
        <v/>
      </c>
      <c r="T35" s="13"/>
    </row>
    <row r="36" customFormat="false" ht="30" hidden="false" customHeight="true" outlineLevel="0" collapsed="false">
      <c r="A36" s="12"/>
      <c r="B36" s="13"/>
      <c r="C36" s="13"/>
      <c r="D36" s="13"/>
      <c r="E36" s="13"/>
      <c r="F36" s="12"/>
      <c r="G36" s="12"/>
      <c r="H36" s="14" t="str">
        <f aca="false">IF(OR(F36="",G36=""),"",LOOKUP(F36*G36,Шкалы!$B$24:$B$27,Шкалы!$C$24:$C$27))</f>
        <v/>
      </c>
      <c r="I36" s="13"/>
      <c r="J36" s="13"/>
      <c r="K36" s="15"/>
      <c r="L36" s="12"/>
      <c r="M36" s="15"/>
      <c r="N36" s="13"/>
      <c r="O36" s="13"/>
      <c r="P36" s="13"/>
      <c r="Q36" s="12"/>
      <c r="R36" s="12"/>
      <c r="S36" s="14" t="str">
        <f aca="false">IF(OR(Q36="",R36=""),"",LOOKUP(Q36*R36,Шкалы!$B$24:$B$27,Шкалы!$C$24:$C$27))</f>
        <v/>
      </c>
      <c r="T36" s="13"/>
    </row>
    <row r="37" customFormat="false" ht="30" hidden="false" customHeight="true" outlineLevel="0" collapsed="false">
      <c r="A37" s="12"/>
      <c r="B37" s="13"/>
      <c r="C37" s="13"/>
      <c r="D37" s="13"/>
      <c r="E37" s="13"/>
      <c r="F37" s="12"/>
      <c r="G37" s="12"/>
      <c r="H37" s="14" t="str">
        <f aca="false">IF(OR(F37="",G37=""),"",LOOKUP(F37*G37,Шкалы!$B$24:$B$27,Шкалы!$C$24:$C$27))</f>
        <v/>
      </c>
      <c r="I37" s="13"/>
      <c r="J37" s="13"/>
      <c r="K37" s="15"/>
      <c r="L37" s="12"/>
      <c r="M37" s="15"/>
      <c r="N37" s="13"/>
      <c r="O37" s="13"/>
      <c r="P37" s="13"/>
      <c r="Q37" s="12"/>
      <c r="R37" s="12"/>
      <c r="S37" s="14" t="str">
        <f aca="false">IF(OR(Q37="",R37=""),"",LOOKUP(Q37*R37,Шкалы!$B$24:$B$27,Шкалы!$C$24:$C$27))</f>
        <v/>
      </c>
      <c r="T37" s="13"/>
    </row>
    <row r="38" customFormat="false" ht="30" hidden="false" customHeight="true" outlineLevel="0" collapsed="false">
      <c r="A38" s="12"/>
      <c r="B38" s="13"/>
      <c r="C38" s="13"/>
      <c r="D38" s="13"/>
      <c r="E38" s="13"/>
      <c r="F38" s="12"/>
      <c r="G38" s="12"/>
      <c r="H38" s="14" t="str">
        <f aca="false">IF(OR(F38="",G38=""),"",LOOKUP(F38*G38,Шкалы!$B$24:$B$27,Шкалы!$C$24:$C$27))</f>
        <v/>
      </c>
      <c r="I38" s="13"/>
      <c r="J38" s="13"/>
      <c r="K38" s="15"/>
      <c r="L38" s="12"/>
      <c r="M38" s="15"/>
      <c r="N38" s="13"/>
      <c r="O38" s="13"/>
      <c r="P38" s="13"/>
      <c r="Q38" s="12"/>
      <c r="R38" s="12"/>
      <c r="S38" s="14" t="str">
        <f aca="false">IF(OR(Q38="",R38=""),"",LOOKUP(Q38*R38,Шкалы!$B$24:$B$27,Шкалы!$C$24:$C$27))</f>
        <v/>
      </c>
      <c r="T38" s="13"/>
    </row>
    <row r="39" customFormat="false" ht="30" hidden="false" customHeight="true" outlineLevel="0" collapsed="false">
      <c r="A39" s="12"/>
      <c r="B39" s="13"/>
      <c r="C39" s="13"/>
      <c r="D39" s="13"/>
      <c r="E39" s="13"/>
      <c r="F39" s="12"/>
      <c r="G39" s="12"/>
      <c r="H39" s="14" t="str">
        <f aca="false">IF(OR(F39="",G39=""),"",LOOKUP(F39*G39,Шкалы!$B$24:$B$27,Шкалы!$C$24:$C$27))</f>
        <v/>
      </c>
      <c r="I39" s="13"/>
      <c r="J39" s="13"/>
      <c r="K39" s="15"/>
      <c r="L39" s="12"/>
      <c r="M39" s="15"/>
      <c r="N39" s="13"/>
      <c r="O39" s="13"/>
      <c r="P39" s="13"/>
      <c r="Q39" s="12"/>
      <c r="R39" s="12"/>
      <c r="S39" s="14" t="str">
        <f aca="false">IF(OR(Q39="",R39=""),"",LOOKUP(Q39*R39,Шкалы!$B$24:$B$27,Шкалы!$C$24:$C$27))</f>
        <v/>
      </c>
      <c r="T39" s="13"/>
    </row>
    <row r="40" customFormat="false" ht="30" hidden="false" customHeight="true" outlineLevel="0" collapsed="false">
      <c r="A40" s="12"/>
      <c r="B40" s="13"/>
      <c r="C40" s="13"/>
      <c r="D40" s="13"/>
      <c r="E40" s="13"/>
      <c r="F40" s="12"/>
      <c r="G40" s="12"/>
      <c r="H40" s="14" t="str">
        <f aca="false">IF(OR(F40="",G40=""),"",LOOKUP(F40*G40,Шкалы!$B$24:$B$27,Шкалы!$C$24:$C$27))</f>
        <v/>
      </c>
      <c r="I40" s="13"/>
      <c r="J40" s="13"/>
      <c r="K40" s="15"/>
      <c r="L40" s="12"/>
      <c r="M40" s="15"/>
      <c r="N40" s="13"/>
      <c r="O40" s="13"/>
      <c r="P40" s="13"/>
      <c r="Q40" s="12"/>
      <c r="R40" s="12"/>
      <c r="S40" s="14" t="str">
        <f aca="false">IF(OR(Q40="",R40=""),"",LOOKUP(Q40*R40,Шкалы!$B$24:$B$27,Шкалы!$C$24:$C$27))</f>
        <v/>
      </c>
      <c r="T40" s="13"/>
    </row>
    <row r="41" customFormat="false" ht="30" hidden="false" customHeight="true" outlineLevel="0" collapsed="false">
      <c r="A41" s="12"/>
      <c r="B41" s="13"/>
      <c r="C41" s="13"/>
      <c r="D41" s="13"/>
      <c r="E41" s="13"/>
      <c r="F41" s="12"/>
      <c r="G41" s="12"/>
      <c r="H41" s="14" t="str">
        <f aca="false">IF(OR(F41="",G41=""),"",LOOKUP(F41*G41,Шкалы!$B$24:$B$27,Шкалы!$C$24:$C$27))</f>
        <v/>
      </c>
      <c r="I41" s="13"/>
      <c r="J41" s="13"/>
      <c r="K41" s="15"/>
      <c r="L41" s="12"/>
      <c r="M41" s="15"/>
      <c r="N41" s="13"/>
      <c r="O41" s="13"/>
      <c r="P41" s="13"/>
      <c r="Q41" s="12"/>
      <c r="R41" s="12"/>
      <c r="S41" s="14" t="str">
        <f aca="false">IF(OR(Q41="",R41=""),"",LOOKUP(Q41*R41,Шкалы!$B$24:$B$27,Шкалы!$C$24:$C$27))</f>
        <v/>
      </c>
      <c r="T41" s="13"/>
    </row>
    <row r="42" customFormat="false" ht="30" hidden="false" customHeight="true" outlineLevel="0" collapsed="false">
      <c r="A42" s="12"/>
      <c r="B42" s="13"/>
      <c r="C42" s="13"/>
      <c r="D42" s="13"/>
      <c r="E42" s="13"/>
      <c r="F42" s="12"/>
      <c r="G42" s="12"/>
      <c r="H42" s="14" t="str">
        <f aca="false">IF(OR(F42="",G42=""),"",LOOKUP(F42*G42,Шкалы!$B$24:$B$27,Шкалы!$C$24:$C$27))</f>
        <v/>
      </c>
      <c r="I42" s="13"/>
      <c r="J42" s="13"/>
      <c r="K42" s="15"/>
      <c r="L42" s="12"/>
      <c r="M42" s="15"/>
      <c r="N42" s="13"/>
      <c r="O42" s="13"/>
      <c r="P42" s="13"/>
      <c r="Q42" s="12"/>
      <c r="R42" s="12"/>
      <c r="S42" s="14" t="str">
        <f aca="false">IF(OR(Q42="",R42=""),"",LOOKUP(Q42*R42,Шкалы!$B$24:$B$27,Шкалы!$C$24:$C$27))</f>
        <v/>
      </c>
      <c r="T42" s="13"/>
    </row>
    <row r="43" customFormat="false" ht="30" hidden="false" customHeight="true" outlineLevel="0" collapsed="false">
      <c r="A43" s="12"/>
      <c r="B43" s="13"/>
      <c r="C43" s="13"/>
      <c r="D43" s="13"/>
      <c r="E43" s="13"/>
      <c r="F43" s="12"/>
      <c r="G43" s="12"/>
      <c r="H43" s="14" t="str">
        <f aca="false">IF(OR(F43="",G43=""),"",LOOKUP(F43*G43,Шкалы!$B$24:$B$27,Шкалы!$C$24:$C$27))</f>
        <v/>
      </c>
      <c r="I43" s="13"/>
      <c r="J43" s="13"/>
      <c r="K43" s="15"/>
      <c r="L43" s="12"/>
      <c r="M43" s="15"/>
      <c r="N43" s="13"/>
      <c r="O43" s="13"/>
      <c r="P43" s="13"/>
      <c r="Q43" s="12"/>
      <c r="R43" s="12"/>
      <c r="S43" s="14" t="str">
        <f aca="false">IF(OR(Q43="",R43=""),"",LOOKUP(Q43*R43,Шкалы!$B$24:$B$27,Шкалы!$C$24:$C$27))</f>
        <v/>
      </c>
      <c r="T43" s="13"/>
    </row>
    <row r="44" customFormat="false" ht="30" hidden="false" customHeight="true" outlineLevel="0" collapsed="false">
      <c r="A44" s="12"/>
      <c r="B44" s="13"/>
      <c r="C44" s="13"/>
      <c r="D44" s="13"/>
      <c r="E44" s="13"/>
      <c r="F44" s="12"/>
      <c r="G44" s="12"/>
      <c r="H44" s="14" t="str">
        <f aca="false">IF(OR(F44="",G44=""),"",LOOKUP(F44*G44,Шкалы!$B$24:$B$27,Шкалы!$C$24:$C$27))</f>
        <v/>
      </c>
      <c r="I44" s="13"/>
      <c r="J44" s="13"/>
      <c r="K44" s="15"/>
      <c r="L44" s="12"/>
      <c r="M44" s="15"/>
      <c r="N44" s="13"/>
      <c r="O44" s="13"/>
      <c r="P44" s="13"/>
      <c r="Q44" s="12"/>
      <c r="R44" s="12"/>
      <c r="S44" s="14" t="str">
        <f aca="false">IF(OR(Q44="",R44=""),"",LOOKUP(Q44*R44,Шкалы!$B$24:$B$27,Шкалы!$C$24:$C$27))</f>
        <v/>
      </c>
      <c r="T44" s="13"/>
    </row>
    <row r="45" customFormat="false" ht="30" hidden="false" customHeight="true" outlineLevel="0" collapsed="false">
      <c r="A45" s="12"/>
      <c r="B45" s="13"/>
      <c r="C45" s="13"/>
      <c r="D45" s="13"/>
      <c r="E45" s="13"/>
      <c r="F45" s="12"/>
      <c r="G45" s="12"/>
      <c r="H45" s="14" t="str">
        <f aca="false">IF(OR(F45="",G45=""),"",LOOKUP(F45*G45,Шкалы!$B$24:$B$27,Шкалы!$C$24:$C$27))</f>
        <v/>
      </c>
      <c r="I45" s="13"/>
      <c r="J45" s="13"/>
      <c r="K45" s="15"/>
      <c r="L45" s="12"/>
      <c r="M45" s="15"/>
      <c r="N45" s="13"/>
      <c r="O45" s="13"/>
      <c r="P45" s="13"/>
      <c r="Q45" s="12"/>
      <c r="R45" s="12"/>
      <c r="S45" s="14" t="str">
        <f aca="false">IF(OR(Q45="",R45=""),"",LOOKUP(Q45*R45,Шкалы!$B$24:$B$27,Шкалы!$C$24:$C$27))</f>
        <v/>
      </c>
      <c r="T45" s="13"/>
    </row>
    <row r="46" customFormat="false" ht="30" hidden="false" customHeight="true" outlineLevel="0" collapsed="false">
      <c r="A46" s="12"/>
      <c r="B46" s="13"/>
      <c r="C46" s="13"/>
      <c r="D46" s="13"/>
      <c r="E46" s="13"/>
      <c r="F46" s="12"/>
      <c r="G46" s="12"/>
      <c r="H46" s="14" t="str">
        <f aca="false">IF(OR(F46="",G46=""),"",LOOKUP(F46*G46,Шкалы!$B$24:$B$27,Шкалы!$C$24:$C$27))</f>
        <v/>
      </c>
      <c r="I46" s="13"/>
      <c r="J46" s="13"/>
      <c r="K46" s="15"/>
      <c r="L46" s="12"/>
      <c r="M46" s="15"/>
      <c r="N46" s="13"/>
      <c r="O46" s="13"/>
      <c r="P46" s="13"/>
      <c r="Q46" s="12"/>
      <c r="R46" s="12"/>
      <c r="S46" s="14" t="str">
        <f aca="false">IF(OR(Q46="",R46=""),"",LOOKUP(Q46*R46,Шкалы!$B$24:$B$27,Шкалы!$C$24:$C$27))</f>
        <v/>
      </c>
      <c r="T46" s="13"/>
    </row>
    <row r="47" customFormat="false" ht="30" hidden="false" customHeight="true" outlineLevel="0" collapsed="false">
      <c r="A47" s="12"/>
      <c r="B47" s="13"/>
      <c r="C47" s="13"/>
      <c r="D47" s="13"/>
      <c r="E47" s="13"/>
      <c r="F47" s="12"/>
      <c r="G47" s="12"/>
      <c r="H47" s="14" t="str">
        <f aca="false">IF(OR(F47="",G47=""),"",LOOKUP(F47*G47,Шкалы!$B$24:$B$27,Шкалы!$C$24:$C$27))</f>
        <v/>
      </c>
      <c r="I47" s="13"/>
      <c r="J47" s="13"/>
      <c r="K47" s="15"/>
      <c r="L47" s="12"/>
      <c r="M47" s="15"/>
      <c r="N47" s="13"/>
      <c r="O47" s="13"/>
      <c r="P47" s="13"/>
      <c r="Q47" s="12"/>
      <c r="R47" s="12"/>
      <c r="S47" s="14" t="str">
        <f aca="false">IF(OR(Q47="",R47=""),"",LOOKUP(Q47*R47,Шкалы!$B$24:$B$27,Шкалы!$C$24:$C$27))</f>
        <v/>
      </c>
      <c r="T47" s="13"/>
    </row>
    <row r="48" customFormat="false" ht="30" hidden="false" customHeight="true" outlineLevel="0" collapsed="false">
      <c r="A48" s="12"/>
      <c r="B48" s="13"/>
      <c r="C48" s="13"/>
      <c r="D48" s="13"/>
      <c r="E48" s="13"/>
      <c r="F48" s="12"/>
      <c r="G48" s="12"/>
      <c r="H48" s="14" t="str">
        <f aca="false">IF(OR(F48="",G48=""),"",LOOKUP(F48*G48,Шкалы!$B$24:$B$27,Шкалы!$C$24:$C$27))</f>
        <v/>
      </c>
      <c r="I48" s="13"/>
      <c r="J48" s="13"/>
      <c r="K48" s="15"/>
      <c r="L48" s="12"/>
      <c r="M48" s="15"/>
      <c r="N48" s="13"/>
      <c r="O48" s="13"/>
      <c r="P48" s="13"/>
      <c r="Q48" s="12"/>
      <c r="R48" s="12"/>
      <c r="S48" s="14" t="str">
        <f aca="false">IF(OR(Q48="",R48=""),"",LOOKUP(Q48*R48,Шкалы!$B$24:$B$27,Шкалы!$C$24:$C$27))</f>
        <v/>
      </c>
      <c r="T48" s="13"/>
    </row>
    <row r="49" customFormat="false" ht="30" hidden="false" customHeight="true" outlineLevel="0" collapsed="false">
      <c r="A49" s="12"/>
      <c r="B49" s="13"/>
      <c r="C49" s="13"/>
      <c r="D49" s="13"/>
      <c r="E49" s="13"/>
      <c r="F49" s="12"/>
      <c r="G49" s="12"/>
      <c r="H49" s="14" t="str">
        <f aca="false">IF(OR(F49="",G49=""),"",LOOKUP(F49*G49,Шкалы!$B$24:$B$27,Шкалы!$C$24:$C$27))</f>
        <v/>
      </c>
      <c r="I49" s="13"/>
      <c r="J49" s="13"/>
      <c r="K49" s="15"/>
      <c r="L49" s="12"/>
      <c r="M49" s="15"/>
      <c r="N49" s="13"/>
      <c r="O49" s="13"/>
      <c r="P49" s="13"/>
      <c r="Q49" s="12"/>
      <c r="R49" s="12"/>
      <c r="S49" s="14" t="str">
        <f aca="false">IF(OR(Q49="",R49=""),"",LOOKUP(Q49*R49,Шкалы!$B$24:$B$27,Шкалы!$C$24:$C$27))</f>
        <v/>
      </c>
      <c r="T49" s="13"/>
    </row>
    <row r="50" customFormat="false" ht="30" hidden="false" customHeight="true" outlineLevel="0" collapsed="false">
      <c r="A50" s="12"/>
      <c r="B50" s="13"/>
      <c r="C50" s="13"/>
      <c r="D50" s="13"/>
      <c r="E50" s="13"/>
      <c r="F50" s="12"/>
      <c r="G50" s="12"/>
      <c r="H50" s="14" t="str">
        <f aca="false">IF(OR(F50="",G50=""),"",LOOKUP(F50*G50,Шкалы!$B$24:$B$27,Шкалы!$C$24:$C$27))</f>
        <v/>
      </c>
      <c r="I50" s="13"/>
      <c r="J50" s="13"/>
      <c r="K50" s="15"/>
      <c r="L50" s="12"/>
      <c r="M50" s="15"/>
      <c r="N50" s="13"/>
      <c r="O50" s="13"/>
      <c r="P50" s="13"/>
      <c r="Q50" s="12"/>
      <c r="R50" s="12"/>
      <c r="S50" s="14" t="str">
        <f aca="false">IF(OR(Q50="",R50=""),"",LOOKUP(Q50*R50,Шкалы!$B$24:$B$27,Шкалы!$C$24:$C$27))</f>
        <v/>
      </c>
      <c r="T50" s="13"/>
    </row>
    <row r="51" customFormat="false" ht="30" hidden="false" customHeight="true" outlineLevel="0" collapsed="false">
      <c r="A51" s="12"/>
      <c r="B51" s="13"/>
      <c r="C51" s="13"/>
      <c r="D51" s="13"/>
      <c r="E51" s="13"/>
      <c r="F51" s="12"/>
      <c r="G51" s="12"/>
      <c r="H51" s="14" t="str">
        <f aca="false">IF(OR(F51="",G51=""),"",LOOKUP(F51*G51,Шкалы!$B$24:$B$27,Шкалы!$C$24:$C$27))</f>
        <v/>
      </c>
      <c r="I51" s="13"/>
      <c r="J51" s="13"/>
      <c r="K51" s="15"/>
      <c r="L51" s="12"/>
      <c r="M51" s="15"/>
      <c r="N51" s="13"/>
      <c r="O51" s="13"/>
      <c r="P51" s="13"/>
      <c r="Q51" s="12"/>
      <c r="R51" s="12"/>
      <c r="S51" s="14" t="str">
        <f aca="false">IF(OR(Q51="",R51=""),"",LOOKUP(Q51*R51,Шкалы!$B$24:$B$27,Шкалы!$C$24:$C$27))</f>
        <v/>
      </c>
      <c r="T51" s="13"/>
    </row>
    <row r="52" customFormat="false" ht="30" hidden="false" customHeight="true" outlineLevel="0" collapsed="false">
      <c r="A52" s="12"/>
      <c r="B52" s="13"/>
      <c r="C52" s="13"/>
      <c r="D52" s="13"/>
      <c r="E52" s="13"/>
      <c r="F52" s="12"/>
      <c r="G52" s="12"/>
      <c r="H52" s="14" t="str">
        <f aca="false">IF(OR(F52="",G52=""),"",LOOKUP(F52*G52,Шкалы!$B$24:$B$27,Шкалы!$C$24:$C$27))</f>
        <v/>
      </c>
      <c r="I52" s="13"/>
      <c r="J52" s="13"/>
      <c r="K52" s="15"/>
      <c r="L52" s="12"/>
      <c r="M52" s="15"/>
      <c r="N52" s="13"/>
      <c r="O52" s="13"/>
      <c r="P52" s="13"/>
      <c r="Q52" s="12"/>
      <c r="R52" s="12"/>
      <c r="S52" s="14" t="str">
        <f aca="false">IF(OR(Q52="",R52=""),"",LOOKUP(Q52*R52,Шкалы!$B$24:$B$27,Шкалы!$C$24:$C$27))</f>
        <v/>
      </c>
      <c r="T52" s="13"/>
    </row>
    <row r="53" customFormat="false" ht="30" hidden="false" customHeight="true" outlineLevel="0" collapsed="false">
      <c r="A53" s="12"/>
      <c r="B53" s="13"/>
      <c r="C53" s="13"/>
      <c r="D53" s="13"/>
      <c r="E53" s="13"/>
      <c r="F53" s="12"/>
      <c r="G53" s="12"/>
      <c r="H53" s="14" t="str">
        <f aca="false">IF(OR(F53="",G53=""),"",LOOKUP(F53*G53,Шкалы!$B$24:$B$27,Шкалы!$C$24:$C$27))</f>
        <v/>
      </c>
      <c r="I53" s="13"/>
      <c r="J53" s="13"/>
      <c r="K53" s="15"/>
      <c r="L53" s="12"/>
      <c r="M53" s="15"/>
      <c r="N53" s="13"/>
      <c r="O53" s="13"/>
      <c r="P53" s="13"/>
      <c r="Q53" s="12"/>
      <c r="R53" s="12"/>
      <c r="S53" s="14" t="str">
        <f aca="false">IF(OR(Q53="",R53=""),"",LOOKUP(Q53*R53,Шкалы!$B$24:$B$27,Шкалы!$C$24:$C$27))</f>
        <v/>
      </c>
      <c r="T53" s="13"/>
    </row>
    <row r="54" customFormat="false" ht="30" hidden="false" customHeight="true" outlineLevel="0" collapsed="false">
      <c r="A54" s="12"/>
      <c r="B54" s="13"/>
      <c r="C54" s="13"/>
      <c r="D54" s="13"/>
      <c r="E54" s="13"/>
      <c r="F54" s="12"/>
      <c r="G54" s="12"/>
      <c r="H54" s="14" t="str">
        <f aca="false">IF(OR(F54="",G54=""),"",LOOKUP(F54*G54,Шкалы!$B$24:$B$27,Шкалы!$C$24:$C$27))</f>
        <v/>
      </c>
      <c r="I54" s="13"/>
      <c r="J54" s="13"/>
      <c r="K54" s="15"/>
      <c r="L54" s="12"/>
      <c r="M54" s="15"/>
      <c r="N54" s="13"/>
      <c r="O54" s="13"/>
      <c r="P54" s="13"/>
      <c r="Q54" s="12"/>
      <c r="R54" s="12"/>
      <c r="S54" s="14" t="str">
        <f aca="false">IF(OR(Q54="",R54=""),"",LOOKUP(Q54*R54,Шкалы!$B$24:$B$27,Шкалы!$C$24:$C$27))</f>
        <v/>
      </c>
      <c r="T54" s="13"/>
    </row>
    <row r="55" customFormat="false" ht="30" hidden="false" customHeight="true" outlineLevel="0" collapsed="false">
      <c r="A55" s="12"/>
      <c r="B55" s="13"/>
      <c r="C55" s="13"/>
      <c r="D55" s="13"/>
      <c r="E55" s="13"/>
      <c r="F55" s="12"/>
      <c r="G55" s="12"/>
      <c r="H55" s="14" t="str">
        <f aca="false">IF(OR(F55="",G55=""),"",LOOKUP(F55*G55,Шкалы!$B$24:$B$27,Шкалы!$C$24:$C$27))</f>
        <v/>
      </c>
      <c r="I55" s="13"/>
      <c r="J55" s="13"/>
      <c r="K55" s="15"/>
      <c r="L55" s="12"/>
      <c r="M55" s="15"/>
      <c r="N55" s="13"/>
      <c r="O55" s="13"/>
      <c r="P55" s="13"/>
      <c r="Q55" s="12"/>
      <c r="R55" s="12"/>
      <c r="S55" s="14" t="str">
        <f aca="false">IF(OR(Q55="",R55=""),"",LOOKUP(Q55*R55,Шкалы!$B$24:$B$27,Шкалы!$C$24:$C$27))</f>
        <v/>
      </c>
      <c r="T55" s="13"/>
    </row>
    <row r="56" customFormat="false" ht="30" hidden="false" customHeight="true" outlineLevel="0" collapsed="false">
      <c r="A56" s="12"/>
      <c r="B56" s="13"/>
      <c r="C56" s="13"/>
      <c r="D56" s="13"/>
      <c r="E56" s="13"/>
      <c r="F56" s="12"/>
      <c r="G56" s="12"/>
      <c r="H56" s="14" t="str">
        <f aca="false">IF(OR(F56="",G56=""),"",LOOKUP(F56*G56,Шкалы!$B$24:$B$27,Шкалы!$C$24:$C$27))</f>
        <v/>
      </c>
      <c r="I56" s="13"/>
      <c r="J56" s="13"/>
      <c r="K56" s="15"/>
      <c r="L56" s="12"/>
      <c r="M56" s="15"/>
      <c r="N56" s="13"/>
      <c r="O56" s="13"/>
      <c r="P56" s="13"/>
      <c r="Q56" s="12"/>
      <c r="R56" s="12"/>
      <c r="S56" s="14" t="str">
        <f aca="false">IF(OR(Q56="",R56=""),"",LOOKUP(Q56*R56,Шкалы!$B$24:$B$27,Шкалы!$C$24:$C$27))</f>
        <v/>
      </c>
      <c r="T56" s="13"/>
    </row>
    <row r="57" customFormat="false" ht="30" hidden="false" customHeight="true" outlineLevel="0" collapsed="false">
      <c r="A57" s="12"/>
      <c r="B57" s="13"/>
      <c r="C57" s="13"/>
      <c r="D57" s="13"/>
      <c r="E57" s="13"/>
      <c r="F57" s="12"/>
      <c r="G57" s="12"/>
      <c r="H57" s="14" t="str">
        <f aca="false">IF(OR(F57="",G57=""),"",LOOKUP(F57*G57,Шкалы!$B$24:$B$27,Шкалы!$C$24:$C$27))</f>
        <v/>
      </c>
      <c r="I57" s="13"/>
      <c r="J57" s="13"/>
      <c r="K57" s="15"/>
      <c r="L57" s="12"/>
      <c r="M57" s="15"/>
      <c r="N57" s="13"/>
      <c r="O57" s="13"/>
      <c r="P57" s="13"/>
      <c r="Q57" s="12"/>
      <c r="R57" s="12"/>
      <c r="S57" s="14" t="str">
        <f aca="false">IF(OR(Q57="",R57=""),"",LOOKUP(Q57*R57,Шкалы!$B$24:$B$27,Шкалы!$C$24:$C$27))</f>
        <v/>
      </c>
      <c r="T57" s="13"/>
    </row>
    <row r="58" customFormat="false" ht="30" hidden="false" customHeight="true" outlineLevel="0" collapsed="false">
      <c r="A58" s="12"/>
      <c r="B58" s="13"/>
      <c r="C58" s="13"/>
      <c r="D58" s="13"/>
      <c r="E58" s="13"/>
      <c r="F58" s="12"/>
      <c r="G58" s="12"/>
      <c r="H58" s="14" t="str">
        <f aca="false">IF(OR(F58="",G58=""),"",LOOKUP(F58*G58,Шкалы!$B$24:$B$27,Шкалы!$C$24:$C$27))</f>
        <v/>
      </c>
      <c r="I58" s="13"/>
      <c r="J58" s="13"/>
      <c r="K58" s="15"/>
      <c r="L58" s="12"/>
      <c r="M58" s="15"/>
      <c r="N58" s="13"/>
      <c r="O58" s="13"/>
      <c r="P58" s="13"/>
      <c r="Q58" s="12"/>
      <c r="R58" s="12"/>
      <c r="S58" s="14" t="str">
        <f aca="false">IF(OR(Q58="",R58=""),"",LOOKUP(Q58*R58,Шкалы!$B$24:$B$27,Шкалы!$C$24:$C$27))</f>
        <v/>
      </c>
      <c r="T58" s="13"/>
    </row>
    <row r="59" customFormat="false" ht="30" hidden="false" customHeight="true" outlineLevel="0" collapsed="false">
      <c r="A59" s="12"/>
      <c r="B59" s="13"/>
      <c r="C59" s="13"/>
      <c r="D59" s="13"/>
      <c r="E59" s="13"/>
      <c r="F59" s="12"/>
      <c r="G59" s="12"/>
      <c r="H59" s="14" t="str">
        <f aca="false">IF(OR(F59="",G59=""),"",LOOKUP(F59*G59,Шкалы!$B$24:$B$27,Шкалы!$C$24:$C$27))</f>
        <v/>
      </c>
      <c r="I59" s="13"/>
      <c r="J59" s="13"/>
      <c r="K59" s="15"/>
      <c r="L59" s="12"/>
      <c r="M59" s="15"/>
      <c r="N59" s="13"/>
      <c r="O59" s="13"/>
      <c r="P59" s="13"/>
      <c r="Q59" s="12"/>
      <c r="R59" s="12"/>
      <c r="S59" s="14" t="str">
        <f aca="false">IF(OR(Q59="",R59=""),"",LOOKUP(Q59*R59,Шкалы!$B$24:$B$27,Шкалы!$C$24:$C$27))</f>
        <v/>
      </c>
      <c r="T59" s="13"/>
    </row>
    <row r="60" customFormat="false" ht="30" hidden="false" customHeight="true" outlineLevel="0" collapsed="false">
      <c r="A60" s="12"/>
      <c r="B60" s="13"/>
      <c r="C60" s="13"/>
      <c r="D60" s="13"/>
      <c r="E60" s="13"/>
      <c r="F60" s="12"/>
      <c r="G60" s="12"/>
      <c r="H60" s="14" t="str">
        <f aca="false">IF(OR(F60="",G60=""),"",LOOKUP(F60*G60,Шкалы!$B$24:$B$27,Шкалы!$C$24:$C$27))</f>
        <v/>
      </c>
      <c r="I60" s="13"/>
      <c r="J60" s="13"/>
      <c r="K60" s="15"/>
      <c r="L60" s="12"/>
      <c r="M60" s="15"/>
      <c r="N60" s="13"/>
      <c r="O60" s="13"/>
      <c r="P60" s="13"/>
      <c r="Q60" s="12"/>
      <c r="R60" s="12"/>
      <c r="S60" s="14" t="str">
        <f aca="false">IF(OR(Q60="",R60=""),"",LOOKUP(Q60*R60,Шкалы!$B$24:$B$27,Шкалы!$C$24:$C$27))</f>
        <v/>
      </c>
      <c r="T60" s="13"/>
    </row>
    <row r="61" customFormat="false" ht="30" hidden="false" customHeight="true" outlineLevel="0" collapsed="false">
      <c r="A61" s="12"/>
      <c r="B61" s="13"/>
      <c r="C61" s="13"/>
      <c r="D61" s="13"/>
      <c r="E61" s="13"/>
      <c r="F61" s="12"/>
      <c r="G61" s="12"/>
      <c r="H61" s="14" t="str">
        <f aca="false">IF(OR(F61="",G61=""),"",LOOKUP(F61*G61,Шкалы!$B$24:$B$27,Шкалы!$C$24:$C$27))</f>
        <v/>
      </c>
      <c r="I61" s="13"/>
      <c r="J61" s="13"/>
      <c r="K61" s="15"/>
      <c r="L61" s="12"/>
      <c r="M61" s="15"/>
      <c r="N61" s="13"/>
      <c r="O61" s="13"/>
      <c r="P61" s="13"/>
      <c r="Q61" s="12"/>
      <c r="R61" s="12"/>
      <c r="S61" s="14" t="str">
        <f aca="false">IF(OR(Q61="",R61=""),"",LOOKUP(Q61*R61,Шкалы!$B$24:$B$27,Шкалы!$C$24:$C$27))</f>
        <v/>
      </c>
      <c r="T61" s="13"/>
    </row>
    <row r="62" customFormat="false" ht="30" hidden="false" customHeight="true" outlineLevel="0" collapsed="false">
      <c r="A62" s="12"/>
      <c r="B62" s="13"/>
      <c r="C62" s="13"/>
      <c r="D62" s="13"/>
      <c r="E62" s="13"/>
      <c r="F62" s="12"/>
      <c r="G62" s="12"/>
      <c r="H62" s="14" t="str">
        <f aca="false">IF(OR(F62="",G62=""),"",LOOKUP(F62*G62,Шкалы!$B$24:$B$27,Шкалы!$C$24:$C$27))</f>
        <v/>
      </c>
      <c r="I62" s="13"/>
      <c r="J62" s="13"/>
      <c r="K62" s="15"/>
      <c r="L62" s="12"/>
      <c r="M62" s="15"/>
      <c r="N62" s="13"/>
      <c r="O62" s="13"/>
      <c r="P62" s="13"/>
      <c r="Q62" s="12"/>
      <c r="R62" s="12"/>
      <c r="S62" s="14" t="str">
        <f aca="false">IF(OR(Q62="",R62=""),"",LOOKUP(Q62*R62,Шкалы!$B$24:$B$27,Шкалы!$C$24:$C$27))</f>
        <v/>
      </c>
      <c r="T62" s="13"/>
    </row>
    <row r="63" customFormat="false" ht="30" hidden="false" customHeight="true" outlineLevel="0" collapsed="false">
      <c r="A63" s="12"/>
      <c r="B63" s="13"/>
      <c r="C63" s="13"/>
      <c r="D63" s="13"/>
      <c r="E63" s="13"/>
      <c r="F63" s="12"/>
      <c r="G63" s="12"/>
      <c r="H63" s="14" t="str">
        <f aca="false">IF(OR(F63="",G63=""),"",LOOKUP(F63*G63,Шкалы!$B$24:$B$27,Шкалы!$C$24:$C$27))</f>
        <v/>
      </c>
      <c r="I63" s="13"/>
      <c r="J63" s="13"/>
      <c r="K63" s="15"/>
      <c r="L63" s="12"/>
      <c r="M63" s="15"/>
      <c r="N63" s="13"/>
      <c r="O63" s="13"/>
      <c r="P63" s="13"/>
      <c r="Q63" s="12"/>
      <c r="R63" s="12"/>
      <c r="S63" s="14" t="str">
        <f aca="false">IF(OR(Q63="",R63=""),"",LOOKUP(Q63*R63,Шкалы!$B$24:$B$27,Шкалы!$C$24:$C$27))</f>
        <v/>
      </c>
      <c r="T63" s="13"/>
    </row>
    <row r="64" customFormat="false" ht="30" hidden="false" customHeight="true" outlineLevel="0" collapsed="false">
      <c r="A64" s="12"/>
      <c r="B64" s="13"/>
      <c r="C64" s="13"/>
      <c r="D64" s="13"/>
      <c r="E64" s="13"/>
      <c r="F64" s="12"/>
      <c r="G64" s="12"/>
      <c r="H64" s="14" t="str">
        <f aca="false">IF(OR(F64="",G64=""),"",LOOKUP(F64*G64,Шкалы!$B$24:$B$27,Шкалы!$C$24:$C$27))</f>
        <v/>
      </c>
      <c r="I64" s="13"/>
      <c r="J64" s="13"/>
      <c r="K64" s="15"/>
      <c r="L64" s="12"/>
      <c r="M64" s="15"/>
      <c r="N64" s="13"/>
      <c r="O64" s="13"/>
      <c r="P64" s="13"/>
      <c r="Q64" s="12"/>
      <c r="R64" s="12"/>
      <c r="S64" s="14" t="str">
        <f aca="false">IF(OR(Q64="",R64=""),"",LOOKUP(Q64*R64,Шкалы!$B$24:$B$27,Шкалы!$C$24:$C$27))</f>
        <v/>
      </c>
      <c r="T64" s="13"/>
    </row>
    <row r="65" customFormat="false" ht="30" hidden="false" customHeight="true" outlineLevel="0" collapsed="false">
      <c r="A65" s="12"/>
      <c r="B65" s="13"/>
      <c r="C65" s="13"/>
      <c r="D65" s="13"/>
      <c r="E65" s="13"/>
      <c r="F65" s="12"/>
      <c r="G65" s="12"/>
      <c r="H65" s="14" t="str">
        <f aca="false">IF(OR(F65="",G65=""),"",LOOKUP(F65*G65,Шкалы!$B$24:$B$27,Шкалы!$C$24:$C$27))</f>
        <v/>
      </c>
      <c r="I65" s="13"/>
      <c r="J65" s="13"/>
      <c r="K65" s="15"/>
      <c r="L65" s="12"/>
      <c r="M65" s="15"/>
      <c r="N65" s="13"/>
      <c r="O65" s="13"/>
      <c r="P65" s="13"/>
      <c r="Q65" s="12"/>
      <c r="R65" s="12"/>
      <c r="S65" s="14" t="str">
        <f aca="false">IF(OR(Q65="",R65=""),"",LOOKUP(Q65*R65,Шкалы!$B$24:$B$27,Шкалы!$C$24:$C$27))</f>
        <v/>
      </c>
      <c r="T65" s="13"/>
    </row>
    <row r="66" customFormat="false" ht="30" hidden="false" customHeight="true" outlineLevel="0" collapsed="false">
      <c r="A66" s="12"/>
      <c r="B66" s="13"/>
      <c r="C66" s="13"/>
      <c r="D66" s="13"/>
      <c r="E66" s="13"/>
      <c r="F66" s="12"/>
      <c r="G66" s="12"/>
      <c r="H66" s="14" t="str">
        <f aca="false">IF(OR(F66="",G66=""),"",LOOKUP(F66*G66,Шкалы!$B$24:$B$27,Шкалы!$C$24:$C$27))</f>
        <v/>
      </c>
      <c r="I66" s="13"/>
      <c r="J66" s="13"/>
      <c r="K66" s="15"/>
      <c r="L66" s="12"/>
      <c r="M66" s="15"/>
      <c r="N66" s="13"/>
      <c r="O66" s="13"/>
      <c r="P66" s="13"/>
      <c r="Q66" s="12"/>
      <c r="R66" s="12"/>
      <c r="S66" s="14" t="str">
        <f aca="false">IF(OR(Q66="",R66=""),"",LOOKUP(Q66*R66,Шкалы!$B$24:$B$27,Шкалы!$C$24:$C$27))</f>
        <v/>
      </c>
      <c r="T66" s="13"/>
    </row>
    <row r="67" customFormat="false" ht="30" hidden="false" customHeight="true" outlineLevel="0" collapsed="false">
      <c r="A67" s="12"/>
      <c r="B67" s="13"/>
      <c r="C67" s="13"/>
      <c r="D67" s="13"/>
      <c r="E67" s="13"/>
      <c r="F67" s="12"/>
      <c r="G67" s="12"/>
      <c r="H67" s="14" t="str">
        <f aca="false">IF(OR(F67="",G67=""),"",LOOKUP(F67*G67,Шкалы!$B$24:$B$27,Шкалы!$C$24:$C$27))</f>
        <v/>
      </c>
      <c r="I67" s="13"/>
      <c r="J67" s="13"/>
      <c r="K67" s="15"/>
      <c r="L67" s="12"/>
      <c r="M67" s="15"/>
      <c r="N67" s="13"/>
      <c r="O67" s="13"/>
      <c r="P67" s="13"/>
      <c r="Q67" s="12"/>
      <c r="R67" s="12"/>
      <c r="S67" s="14" t="str">
        <f aca="false">IF(OR(Q67="",R67=""),"",LOOKUP(Q67*R67,Шкалы!$B$24:$B$27,Шкалы!$C$24:$C$27))</f>
        <v/>
      </c>
      <c r="T67" s="13"/>
    </row>
    <row r="68" customFormat="false" ht="30" hidden="false" customHeight="true" outlineLevel="0" collapsed="false">
      <c r="A68" s="12"/>
      <c r="B68" s="13"/>
      <c r="C68" s="13"/>
      <c r="D68" s="13"/>
      <c r="E68" s="13"/>
      <c r="F68" s="12"/>
      <c r="G68" s="12"/>
      <c r="H68" s="14" t="str">
        <f aca="false">IF(OR(F68="",G68=""),"",LOOKUP(F68*G68,Шкалы!$B$24:$B$27,Шкалы!$C$24:$C$27))</f>
        <v/>
      </c>
      <c r="I68" s="13"/>
      <c r="J68" s="13"/>
      <c r="K68" s="15"/>
      <c r="L68" s="12"/>
      <c r="M68" s="15"/>
      <c r="N68" s="13"/>
      <c r="O68" s="13"/>
      <c r="P68" s="13"/>
      <c r="Q68" s="12"/>
      <c r="R68" s="12"/>
      <c r="S68" s="14" t="str">
        <f aca="false">IF(OR(Q68="",R68=""),"",LOOKUP(Q68*R68,Шкалы!$B$24:$B$27,Шкалы!$C$24:$C$27))</f>
        <v/>
      </c>
      <c r="T68" s="13"/>
    </row>
    <row r="69" customFormat="false" ht="30" hidden="false" customHeight="true" outlineLevel="0" collapsed="false">
      <c r="A69" s="12"/>
      <c r="B69" s="13"/>
      <c r="C69" s="13"/>
      <c r="D69" s="13"/>
      <c r="E69" s="13"/>
      <c r="F69" s="12"/>
      <c r="G69" s="12"/>
      <c r="H69" s="14" t="str">
        <f aca="false">IF(OR(F69="",G69=""),"",LOOKUP(F69*G69,Шкалы!$B$24:$B$27,Шкалы!$C$24:$C$27))</f>
        <v/>
      </c>
      <c r="I69" s="13"/>
      <c r="J69" s="13"/>
      <c r="K69" s="15"/>
      <c r="L69" s="12"/>
      <c r="M69" s="15"/>
      <c r="N69" s="13"/>
      <c r="O69" s="13"/>
      <c r="P69" s="13"/>
      <c r="Q69" s="12"/>
      <c r="R69" s="12"/>
      <c r="S69" s="14" t="str">
        <f aca="false">IF(OR(Q69="",R69=""),"",LOOKUP(Q69*R69,Шкалы!$B$24:$B$27,Шкалы!$C$24:$C$27))</f>
        <v/>
      </c>
      <c r="T69" s="13"/>
    </row>
    <row r="70" customFormat="false" ht="30" hidden="false" customHeight="true" outlineLevel="0" collapsed="false">
      <c r="A70" s="12"/>
      <c r="B70" s="13"/>
      <c r="C70" s="13"/>
      <c r="D70" s="13"/>
      <c r="E70" s="13"/>
      <c r="F70" s="12"/>
      <c r="G70" s="12"/>
      <c r="H70" s="14" t="str">
        <f aca="false">IF(OR(F70="",G70=""),"",LOOKUP(F70*G70,Шкалы!$B$24:$B$27,Шкалы!$C$24:$C$27))</f>
        <v/>
      </c>
      <c r="I70" s="13"/>
      <c r="J70" s="13"/>
      <c r="K70" s="15"/>
      <c r="L70" s="12"/>
      <c r="M70" s="15"/>
      <c r="N70" s="13"/>
      <c r="O70" s="13"/>
      <c r="P70" s="13"/>
      <c r="Q70" s="12"/>
      <c r="R70" s="12"/>
      <c r="S70" s="14" t="str">
        <f aca="false">IF(OR(Q70="",R70=""),"",LOOKUP(Q70*R70,Шкалы!$B$24:$B$27,Шкалы!$C$24:$C$27))</f>
        <v/>
      </c>
      <c r="T70" s="13"/>
    </row>
    <row r="71" customFormat="false" ht="30" hidden="false" customHeight="true" outlineLevel="0" collapsed="false">
      <c r="A71" s="12"/>
      <c r="B71" s="13"/>
      <c r="C71" s="13"/>
      <c r="D71" s="13"/>
      <c r="E71" s="13"/>
      <c r="F71" s="12"/>
      <c r="G71" s="12"/>
      <c r="H71" s="14" t="str">
        <f aca="false">IF(OR(F71="",G71=""),"",LOOKUP(F71*G71,Шкалы!$B$24:$B$27,Шкалы!$C$24:$C$27))</f>
        <v/>
      </c>
      <c r="I71" s="13"/>
      <c r="J71" s="13"/>
      <c r="K71" s="15"/>
      <c r="L71" s="12"/>
      <c r="M71" s="15"/>
      <c r="N71" s="13"/>
      <c r="O71" s="13"/>
      <c r="P71" s="13"/>
      <c r="Q71" s="12"/>
      <c r="R71" s="12"/>
      <c r="S71" s="14" t="str">
        <f aca="false">IF(OR(Q71="",R71=""),"",LOOKUP(Q71*R71,Шкалы!$B$24:$B$27,Шкалы!$C$24:$C$27))</f>
        <v/>
      </c>
      <c r="T71" s="13"/>
    </row>
    <row r="72" customFormat="false" ht="30" hidden="false" customHeight="true" outlineLevel="0" collapsed="false">
      <c r="A72" s="12"/>
      <c r="B72" s="13"/>
      <c r="C72" s="13"/>
      <c r="D72" s="13"/>
      <c r="E72" s="13"/>
      <c r="F72" s="12"/>
      <c r="G72" s="12"/>
      <c r="H72" s="14" t="str">
        <f aca="false">IF(OR(F72="",G72=""),"",LOOKUP(F72*G72,Шкалы!$B$24:$B$27,Шкалы!$C$24:$C$27))</f>
        <v/>
      </c>
      <c r="I72" s="13"/>
      <c r="J72" s="13"/>
      <c r="K72" s="15"/>
      <c r="L72" s="12"/>
      <c r="M72" s="15"/>
      <c r="N72" s="13"/>
      <c r="O72" s="13"/>
      <c r="P72" s="13"/>
      <c r="Q72" s="12"/>
      <c r="R72" s="12"/>
      <c r="S72" s="14" t="str">
        <f aca="false">IF(OR(Q72="",R72=""),"",LOOKUP(Q72*R72,Шкалы!$B$24:$B$27,Шкалы!$C$24:$C$27))</f>
        <v/>
      </c>
      <c r="T72" s="13"/>
    </row>
    <row r="73" customFormat="false" ht="30" hidden="false" customHeight="true" outlineLevel="0" collapsed="false">
      <c r="A73" s="12"/>
      <c r="B73" s="13"/>
      <c r="C73" s="13"/>
      <c r="D73" s="13"/>
      <c r="E73" s="13"/>
      <c r="F73" s="12"/>
      <c r="G73" s="12"/>
      <c r="H73" s="14" t="str">
        <f aca="false">IF(OR(F73="",G73=""),"",LOOKUP(F73*G73,Шкалы!$B$24:$B$27,Шкалы!$C$24:$C$27))</f>
        <v/>
      </c>
      <c r="I73" s="13"/>
      <c r="J73" s="13"/>
      <c r="K73" s="15"/>
      <c r="L73" s="12"/>
      <c r="M73" s="15"/>
      <c r="N73" s="13"/>
      <c r="O73" s="13"/>
      <c r="P73" s="13"/>
      <c r="Q73" s="12"/>
      <c r="R73" s="12"/>
      <c r="S73" s="14" t="str">
        <f aca="false">IF(OR(Q73="",R73=""),"",LOOKUP(Q73*R73,Шкалы!$B$24:$B$27,Шкалы!$C$24:$C$27))</f>
        <v/>
      </c>
      <c r="T73" s="13"/>
    </row>
    <row r="74" customFormat="false" ht="30" hidden="false" customHeight="true" outlineLevel="0" collapsed="false">
      <c r="A74" s="12"/>
      <c r="B74" s="13"/>
      <c r="C74" s="13"/>
      <c r="D74" s="13"/>
      <c r="E74" s="13"/>
      <c r="F74" s="12"/>
      <c r="G74" s="12"/>
      <c r="H74" s="14" t="str">
        <f aca="false">IF(OR(F74="",G74=""),"",LOOKUP(F74*G74,Шкалы!$B$24:$B$27,Шкалы!$C$24:$C$27))</f>
        <v/>
      </c>
      <c r="I74" s="13"/>
      <c r="J74" s="13"/>
      <c r="K74" s="15"/>
      <c r="L74" s="12"/>
      <c r="M74" s="15"/>
      <c r="N74" s="13"/>
      <c r="O74" s="13"/>
      <c r="P74" s="13"/>
      <c r="Q74" s="12"/>
      <c r="R74" s="12"/>
      <c r="S74" s="14" t="str">
        <f aca="false">IF(OR(Q74="",R74=""),"",LOOKUP(Q74*R74,Шкалы!$B$24:$B$27,Шкалы!$C$24:$C$27))</f>
        <v/>
      </c>
      <c r="T74" s="13"/>
    </row>
    <row r="75" customFormat="false" ht="30" hidden="false" customHeight="true" outlineLevel="0" collapsed="false">
      <c r="A75" s="12"/>
      <c r="B75" s="13"/>
      <c r="C75" s="13"/>
      <c r="D75" s="13"/>
      <c r="E75" s="13"/>
      <c r="F75" s="12"/>
      <c r="G75" s="12"/>
      <c r="H75" s="14" t="str">
        <f aca="false">IF(OR(F75="",G75=""),"",LOOKUP(F75*G75,Шкалы!$B$24:$B$27,Шкалы!$C$24:$C$27))</f>
        <v/>
      </c>
      <c r="I75" s="13"/>
      <c r="J75" s="13"/>
      <c r="K75" s="15"/>
      <c r="L75" s="12"/>
      <c r="M75" s="15"/>
      <c r="N75" s="13"/>
      <c r="O75" s="13"/>
      <c r="P75" s="13"/>
      <c r="Q75" s="12"/>
      <c r="R75" s="12"/>
      <c r="S75" s="14" t="str">
        <f aca="false">IF(OR(Q75="",R75=""),"",LOOKUP(Q75*R75,Шкалы!$B$24:$B$27,Шкалы!$C$24:$C$27))</f>
        <v/>
      </c>
      <c r="T75" s="13"/>
    </row>
    <row r="76" customFormat="false" ht="30" hidden="false" customHeight="true" outlineLevel="0" collapsed="false">
      <c r="A76" s="12"/>
      <c r="B76" s="13"/>
      <c r="C76" s="13"/>
      <c r="D76" s="13"/>
      <c r="E76" s="13"/>
      <c r="F76" s="12"/>
      <c r="G76" s="12"/>
      <c r="H76" s="14" t="str">
        <f aca="false">IF(OR(F76="",G76=""),"",LOOKUP(F76*G76,Шкалы!$B$24:$B$27,Шкалы!$C$24:$C$27))</f>
        <v/>
      </c>
      <c r="I76" s="13"/>
      <c r="J76" s="13"/>
      <c r="K76" s="15"/>
      <c r="L76" s="12"/>
      <c r="M76" s="15"/>
      <c r="N76" s="13"/>
      <c r="O76" s="13"/>
      <c r="P76" s="13"/>
      <c r="Q76" s="12"/>
      <c r="R76" s="12"/>
      <c r="S76" s="14" t="str">
        <f aca="false">IF(OR(Q76="",R76=""),"",LOOKUP(Q76*R76,Шкалы!$B$24:$B$27,Шкалы!$C$24:$C$27))</f>
        <v/>
      </c>
      <c r="T76" s="13"/>
    </row>
    <row r="77" customFormat="false" ht="30" hidden="false" customHeight="true" outlineLevel="0" collapsed="false">
      <c r="A77" s="12"/>
      <c r="B77" s="13"/>
      <c r="C77" s="13"/>
      <c r="D77" s="13"/>
      <c r="E77" s="13"/>
      <c r="F77" s="12"/>
      <c r="G77" s="12"/>
      <c r="H77" s="14" t="str">
        <f aca="false">IF(OR(F77="",G77=""),"",LOOKUP(F77*G77,Шкалы!$B$24:$B$27,Шкалы!$C$24:$C$27))</f>
        <v/>
      </c>
      <c r="I77" s="13"/>
      <c r="J77" s="13"/>
      <c r="K77" s="15"/>
      <c r="L77" s="12"/>
      <c r="M77" s="15"/>
      <c r="N77" s="13"/>
      <c r="O77" s="13"/>
      <c r="P77" s="13"/>
      <c r="Q77" s="12"/>
      <c r="R77" s="12"/>
      <c r="S77" s="14" t="str">
        <f aca="false">IF(OR(Q77="",R77=""),"",LOOKUP(Q77*R77,Шкалы!$B$24:$B$27,Шкалы!$C$24:$C$27))</f>
        <v/>
      </c>
      <c r="T77" s="13"/>
    </row>
    <row r="78" customFormat="false" ht="30" hidden="false" customHeight="true" outlineLevel="0" collapsed="false">
      <c r="A78" s="12"/>
      <c r="B78" s="13"/>
      <c r="C78" s="13"/>
      <c r="D78" s="13"/>
      <c r="E78" s="13"/>
      <c r="F78" s="12"/>
      <c r="G78" s="12"/>
      <c r="H78" s="14" t="str">
        <f aca="false">IF(OR(F78="",G78=""),"",LOOKUP(F78*G78,Шкалы!$B$24:$B$27,Шкалы!$C$24:$C$27))</f>
        <v/>
      </c>
      <c r="I78" s="13"/>
      <c r="J78" s="13"/>
      <c r="K78" s="15"/>
      <c r="L78" s="12"/>
      <c r="M78" s="15"/>
      <c r="N78" s="13"/>
      <c r="O78" s="13"/>
      <c r="P78" s="13"/>
      <c r="Q78" s="12"/>
      <c r="R78" s="12"/>
      <c r="S78" s="14" t="str">
        <f aca="false">IF(OR(Q78="",R78=""),"",LOOKUP(Q78*R78,Шкалы!$B$24:$B$27,Шкалы!$C$24:$C$27))</f>
        <v/>
      </c>
      <c r="T78" s="13"/>
    </row>
    <row r="79" customFormat="false" ht="30" hidden="false" customHeight="true" outlineLevel="0" collapsed="false">
      <c r="A79" s="12"/>
      <c r="B79" s="13"/>
      <c r="C79" s="13"/>
      <c r="D79" s="13"/>
      <c r="E79" s="13"/>
      <c r="F79" s="12"/>
      <c r="G79" s="12"/>
      <c r="H79" s="14" t="str">
        <f aca="false">IF(OR(F79="",G79=""),"",LOOKUP(F79*G79,Шкалы!$B$24:$B$27,Шкалы!$C$24:$C$27))</f>
        <v/>
      </c>
      <c r="I79" s="13"/>
      <c r="J79" s="13"/>
      <c r="K79" s="15"/>
      <c r="L79" s="12"/>
      <c r="M79" s="15"/>
      <c r="N79" s="13"/>
      <c r="O79" s="13"/>
      <c r="P79" s="13"/>
      <c r="Q79" s="12"/>
      <c r="R79" s="12"/>
      <c r="S79" s="14" t="str">
        <f aca="false">IF(OR(Q79="",R79=""),"",LOOKUP(Q79*R79,Шкалы!$B$24:$B$27,Шкалы!$C$24:$C$27))</f>
        <v/>
      </c>
      <c r="T79" s="13"/>
    </row>
    <row r="80" customFormat="false" ht="30" hidden="false" customHeight="true" outlineLevel="0" collapsed="false">
      <c r="A80" s="12"/>
      <c r="B80" s="13"/>
      <c r="C80" s="13"/>
      <c r="D80" s="13"/>
      <c r="E80" s="13"/>
      <c r="F80" s="12"/>
      <c r="G80" s="12"/>
      <c r="H80" s="14" t="str">
        <f aca="false">IF(OR(F80="",G80=""),"",LOOKUP(F80*G80,Шкалы!$B$24:$B$27,Шкалы!$C$24:$C$27))</f>
        <v/>
      </c>
      <c r="I80" s="13"/>
      <c r="J80" s="13"/>
      <c r="K80" s="15"/>
      <c r="L80" s="12"/>
      <c r="M80" s="15"/>
      <c r="N80" s="13"/>
      <c r="O80" s="13"/>
      <c r="P80" s="13"/>
      <c r="Q80" s="12"/>
      <c r="R80" s="12"/>
      <c r="S80" s="14" t="str">
        <f aca="false">IF(OR(Q80="",R80=""),"",LOOKUP(Q80*R80,Шкалы!$B$24:$B$27,Шкалы!$C$24:$C$27))</f>
        <v/>
      </c>
      <c r="T80" s="13"/>
    </row>
    <row r="81" customFormat="false" ht="30" hidden="false" customHeight="true" outlineLevel="0" collapsed="false">
      <c r="A81" s="12"/>
      <c r="B81" s="13"/>
      <c r="C81" s="13"/>
      <c r="D81" s="13"/>
      <c r="E81" s="13"/>
      <c r="F81" s="12"/>
      <c r="G81" s="12"/>
      <c r="H81" s="14" t="str">
        <f aca="false">IF(OR(F81="",G81=""),"",LOOKUP(F81*G81,Шкалы!$B$24:$B$27,Шкалы!$C$24:$C$27))</f>
        <v/>
      </c>
      <c r="I81" s="13"/>
      <c r="J81" s="13"/>
      <c r="K81" s="15"/>
      <c r="L81" s="12"/>
      <c r="M81" s="15"/>
      <c r="N81" s="13"/>
      <c r="O81" s="13"/>
      <c r="P81" s="13"/>
      <c r="Q81" s="12"/>
      <c r="R81" s="12"/>
      <c r="S81" s="14" t="str">
        <f aca="false">IF(OR(Q81="",R81=""),"",LOOKUP(Q81*R81,Шкалы!$B$24:$B$27,Шкалы!$C$24:$C$27))</f>
        <v/>
      </c>
      <c r="T81" s="13"/>
    </row>
    <row r="82" customFormat="false" ht="30" hidden="false" customHeight="true" outlineLevel="0" collapsed="false">
      <c r="A82" s="12"/>
      <c r="B82" s="13"/>
      <c r="C82" s="13"/>
      <c r="D82" s="13"/>
      <c r="E82" s="13"/>
      <c r="F82" s="12"/>
      <c r="G82" s="12"/>
      <c r="H82" s="14" t="str">
        <f aca="false">IF(OR(F82="",G82=""),"",LOOKUP(F82*G82,Шкалы!$B$24:$B$27,Шкалы!$C$24:$C$27))</f>
        <v/>
      </c>
      <c r="I82" s="13"/>
      <c r="J82" s="13"/>
      <c r="K82" s="15"/>
      <c r="L82" s="12"/>
      <c r="M82" s="15"/>
      <c r="N82" s="13"/>
      <c r="O82" s="13"/>
      <c r="P82" s="13"/>
      <c r="Q82" s="12"/>
      <c r="R82" s="12"/>
      <c r="S82" s="14" t="str">
        <f aca="false">IF(OR(Q82="",R82=""),"",LOOKUP(Q82*R82,Шкалы!$B$24:$B$27,Шкалы!$C$24:$C$27))</f>
        <v/>
      </c>
      <c r="T82" s="13"/>
    </row>
    <row r="83" customFormat="false" ht="30" hidden="false" customHeight="true" outlineLevel="0" collapsed="false">
      <c r="A83" s="12"/>
      <c r="B83" s="13"/>
      <c r="C83" s="13"/>
      <c r="D83" s="13"/>
      <c r="E83" s="13"/>
      <c r="F83" s="12"/>
      <c r="G83" s="12"/>
      <c r="H83" s="14" t="str">
        <f aca="false">IF(OR(F83="",G83=""),"",LOOKUP(F83*G83,Шкалы!$B$24:$B$27,Шкалы!$C$24:$C$27))</f>
        <v/>
      </c>
      <c r="I83" s="13"/>
      <c r="J83" s="13"/>
      <c r="K83" s="15"/>
      <c r="L83" s="12"/>
      <c r="M83" s="15"/>
      <c r="N83" s="13"/>
      <c r="O83" s="13"/>
      <c r="P83" s="13"/>
      <c r="Q83" s="12"/>
      <c r="R83" s="12"/>
      <c r="S83" s="14" t="str">
        <f aca="false">IF(OR(Q83="",R83=""),"",LOOKUP(Q83*R83,Шкалы!$B$24:$B$27,Шкалы!$C$24:$C$27))</f>
        <v/>
      </c>
      <c r="T83" s="13"/>
    </row>
    <row r="84" customFormat="false" ht="30" hidden="false" customHeight="true" outlineLevel="0" collapsed="false">
      <c r="A84" s="12"/>
      <c r="B84" s="13"/>
      <c r="C84" s="13"/>
      <c r="D84" s="13"/>
      <c r="E84" s="13"/>
      <c r="F84" s="12"/>
      <c r="G84" s="12"/>
      <c r="H84" s="14" t="str">
        <f aca="false">IF(OR(F84="",G84=""),"",LOOKUP(F84*G84,Шкалы!$B$24:$B$27,Шкалы!$C$24:$C$27))</f>
        <v/>
      </c>
      <c r="I84" s="13"/>
      <c r="J84" s="13"/>
      <c r="K84" s="15"/>
      <c r="L84" s="12"/>
      <c r="M84" s="15"/>
      <c r="N84" s="13"/>
      <c r="O84" s="13"/>
      <c r="P84" s="13"/>
      <c r="Q84" s="12"/>
      <c r="R84" s="12"/>
      <c r="S84" s="14" t="str">
        <f aca="false">IF(OR(Q84="",R84=""),"",LOOKUP(Q84*R84,Шкалы!$B$24:$B$27,Шкалы!$C$24:$C$27))</f>
        <v/>
      </c>
      <c r="T84" s="13"/>
    </row>
    <row r="85" customFormat="false" ht="30" hidden="false" customHeight="true" outlineLevel="0" collapsed="false">
      <c r="A85" s="12"/>
      <c r="B85" s="13"/>
      <c r="C85" s="13"/>
      <c r="D85" s="13"/>
      <c r="E85" s="13"/>
      <c r="F85" s="12"/>
      <c r="G85" s="12"/>
      <c r="H85" s="14" t="str">
        <f aca="false">IF(OR(F85="",G85=""),"",LOOKUP(F85*G85,Шкалы!$B$24:$B$27,Шкалы!$C$24:$C$27))</f>
        <v/>
      </c>
      <c r="I85" s="13"/>
      <c r="J85" s="13"/>
      <c r="K85" s="15"/>
      <c r="L85" s="12"/>
      <c r="M85" s="15"/>
      <c r="N85" s="13"/>
      <c r="O85" s="13"/>
      <c r="P85" s="13"/>
      <c r="Q85" s="12"/>
      <c r="R85" s="12"/>
      <c r="S85" s="14" t="str">
        <f aca="false">IF(OR(Q85="",R85=""),"",LOOKUP(Q85*R85,Шкалы!$B$24:$B$27,Шкалы!$C$24:$C$27))</f>
        <v/>
      </c>
      <c r="T85" s="13"/>
    </row>
    <row r="86" customFormat="false" ht="30" hidden="false" customHeight="true" outlineLevel="0" collapsed="false">
      <c r="A86" s="12"/>
      <c r="B86" s="13"/>
      <c r="C86" s="13"/>
      <c r="D86" s="13"/>
      <c r="E86" s="13"/>
      <c r="F86" s="12"/>
      <c r="G86" s="12"/>
      <c r="H86" s="14" t="str">
        <f aca="false">IF(OR(F86="",G86=""),"",LOOKUP(F86*G86,Шкалы!$B$24:$B$27,Шкалы!$C$24:$C$27))</f>
        <v/>
      </c>
      <c r="I86" s="13"/>
      <c r="J86" s="13"/>
      <c r="K86" s="15"/>
      <c r="L86" s="12"/>
      <c r="M86" s="15"/>
      <c r="N86" s="13"/>
      <c r="O86" s="13"/>
      <c r="P86" s="13"/>
      <c r="Q86" s="12"/>
      <c r="R86" s="12"/>
      <c r="S86" s="14" t="str">
        <f aca="false">IF(OR(Q86="",R86=""),"",LOOKUP(Q86*R86,Шкалы!$B$24:$B$27,Шкалы!$C$24:$C$27))</f>
        <v/>
      </c>
      <c r="T86" s="13"/>
    </row>
    <row r="87" customFormat="false" ht="30" hidden="false" customHeight="true" outlineLevel="0" collapsed="false">
      <c r="A87" s="12"/>
      <c r="B87" s="13"/>
      <c r="C87" s="13"/>
      <c r="D87" s="13"/>
      <c r="E87" s="13"/>
      <c r="F87" s="12"/>
      <c r="G87" s="12"/>
      <c r="H87" s="14" t="str">
        <f aca="false">IF(OR(F87="",G87=""),"",LOOKUP(F87*G87,Шкалы!$B$24:$B$27,Шкалы!$C$24:$C$27))</f>
        <v/>
      </c>
      <c r="I87" s="13"/>
      <c r="J87" s="13"/>
      <c r="K87" s="15"/>
      <c r="L87" s="12"/>
      <c r="M87" s="15"/>
      <c r="N87" s="13"/>
      <c r="O87" s="13"/>
      <c r="P87" s="13"/>
      <c r="Q87" s="12"/>
      <c r="R87" s="12"/>
      <c r="S87" s="14" t="str">
        <f aca="false">IF(OR(Q87="",R87=""),"",LOOKUP(Q87*R87,Шкалы!$B$24:$B$27,Шкалы!$C$24:$C$27))</f>
        <v/>
      </c>
      <c r="T87" s="13"/>
    </row>
    <row r="88" customFormat="false" ht="30" hidden="false" customHeight="true" outlineLevel="0" collapsed="false">
      <c r="A88" s="12"/>
      <c r="B88" s="13"/>
      <c r="C88" s="13"/>
      <c r="D88" s="13"/>
      <c r="E88" s="13"/>
      <c r="F88" s="12"/>
      <c r="G88" s="12"/>
      <c r="H88" s="14" t="str">
        <f aca="false">IF(OR(F88="",G88=""),"",LOOKUP(F88*G88,Шкалы!$B$24:$B$27,Шкалы!$C$24:$C$27))</f>
        <v/>
      </c>
      <c r="I88" s="13"/>
      <c r="J88" s="13"/>
      <c r="K88" s="15"/>
      <c r="L88" s="12"/>
      <c r="M88" s="15"/>
      <c r="N88" s="13"/>
      <c r="O88" s="13"/>
      <c r="P88" s="13"/>
      <c r="Q88" s="12"/>
      <c r="R88" s="12"/>
      <c r="S88" s="14" t="str">
        <f aca="false">IF(OR(Q88="",R88=""),"",LOOKUP(Q88*R88,Шкалы!$B$24:$B$27,Шкалы!$C$24:$C$27))</f>
        <v/>
      </c>
      <c r="T88" s="13"/>
    </row>
    <row r="89" customFormat="false" ht="30" hidden="false" customHeight="true" outlineLevel="0" collapsed="false">
      <c r="A89" s="12"/>
      <c r="B89" s="13"/>
      <c r="C89" s="13"/>
      <c r="D89" s="13"/>
      <c r="E89" s="13"/>
      <c r="F89" s="12"/>
      <c r="G89" s="12"/>
      <c r="H89" s="14" t="str">
        <f aca="false">IF(OR(F89="",G89=""),"",LOOKUP(F89*G89,Шкалы!$B$24:$B$27,Шкалы!$C$24:$C$27))</f>
        <v/>
      </c>
      <c r="I89" s="13"/>
      <c r="J89" s="13"/>
      <c r="K89" s="15"/>
      <c r="L89" s="12"/>
      <c r="M89" s="15"/>
      <c r="N89" s="13"/>
      <c r="O89" s="13"/>
      <c r="P89" s="13"/>
      <c r="Q89" s="12"/>
      <c r="R89" s="12"/>
      <c r="S89" s="14" t="str">
        <f aca="false">IF(OR(Q89="",R89=""),"",LOOKUP(Q89*R89,Шкалы!$B$24:$B$27,Шкалы!$C$24:$C$27))</f>
        <v/>
      </c>
      <c r="T89" s="13"/>
    </row>
    <row r="90" customFormat="false" ht="30" hidden="false" customHeight="true" outlineLevel="0" collapsed="false">
      <c r="A90" s="12"/>
      <c r="B90" s="13"/>
      <c r="C90" s="13"/>
      <c r="D90" s="13"/>
      <c r="E90" s="13"/>
      <c r="F90" s="12"/>
      <c r="G90" s="12"/>
      <c r="H90" s="14" t="str">
        <f aca="false">IF(OR(F90="",G90=""),"",LOOKUP(F90*G90,Шкалы!$B$24:$B$27,Шкалы!$C$24:$C$27))</f>
        <v/>
      </c>
      <c r="I90" s="13"/>
      <c r="J90" s="13"/>
      <c r="K90" s="15"/>
      <c r="L90" s="12"/>
      <c r="M90" s="15"/>
      <c r="N90" s="13"/>
      <c r="O90" s="13"/>
      <c r="P90" s="13"/>
      <c r="Q90" s="12"/>
      <c r="R90" s="12"/>
      <c r="S90" s="14" t="str">
        <f aca="false">IF(OR(Q90="",R90=""),"",LOOKUP(Q90*R90,Шкалы!$B$24:$B$27,Шкалы!$C$24:$C$27))</f>
        <v/>
      </c>
      <c r="T90" s="13"/>
    </row>
    <row r="91" customFormat="false" ht="30" hidden="false" customHeight="true" outlineLevel="0" collapsed="false">
      <c r="A91" s="12"/>
      <c r="B91" s="13"/>
      <c r="C91" s="13"/>
      <c r="D91" s="13"/>
      <c r="E91" s="13"/>
      <c r="F91" s="12"/>
      <c r="G91" s="12"/>
      <c r="H91" s="14" t="str">
        <f aca="false">IF(OR(F91="",G91=""),"",LOOKUP(F91*G91,Шкалы!$B$24:$B$27,Шкалы!$C$24:$C$27))</f>
        <v/>
      </c>
      <c r="I91" s="13"/>
      <c r="J91" s="13"/>
      <c r="K91" s="15"/>
      <c r="L91" s="12"/>
      <c r="M91" s="15"/>
      <c r="N91" s="13"/>
      <c r="O91" s="13"/>
      <c r="P91" s="13"/>
      <c r="Q91" s="12"/>
      <c r="R91" s="12"/>
      <c r="S91" s="14" t="str">
        <f aca="false">IF(OR(Q91="",R91=""),"",LOOKUP(Q91*R91,Шкалы!$B$24:$B$27,Шкалы!$C$24:$C$27))</f>
        <v/>
      </c>
      <c r="T91" s="13"/>
    </row>
    <row r="92" customFormat="false" ht="30" hidden="false" customHeight="true" outlineLevel="0" collapsed="false">
      <c r="A92" s="12"/>
      <c r="B92" s="13"/>
      <c r="C92" s="13"/>
      <c r="D92" s="13"/>
      <c r="E92" s="13"/>
      <c r="F92" s="12"/>
      <c r="G92" s="12"/>
      <c r="H92" s="14" t="str">
        <f aca="false">IF(OR(F92="",G92=""),"",LOOKUP(F92*G92,Шкалы!$B$24:$B$27,Шкалы!$C$24:$C$27))</f>
        <v/>
      </c>
      <c r="I92" s="13"/>
      <c r="J92" s="13"/>
      <c r="K92" s="15"/>
      <c r="L92" s="12"/>
      <c r="M92" s="15"/>
      <c r="N92" s="13"/>
      <c r="O92" s="13"/>
      <c r="P92" s="13"/>
      <c r="Q92" s="12"/>
      <c r="R92" s="12"/>
      <c r="S92" s="14" t="str">
        <f aca="false">IF(OR(Q92="",R92=""),"",LOOKUP(Q92*R92,Шкалы!$B$24:$B$27,Шкалы!$C$24:$C$27))</f>
        <v/>
      </c>
      <c r="T92" s="13"/>
    </row>
    <row r="93" customFormat="false" ht="30" hidden="false" customHeight="true" outlineLevel="0" collapsed="false">
      <c r="A93" s="12"/>
      <c r="B93" s="13"/>
      <c r="C93" s="13"/>
      <c r="D93" s="13"/>
      <c r="E93" s="13"/>
      <c r="F93" s="12"/>
      <c r="G93" s="12"/>
      <c r="H93" s="14" t="str">
        <f aca="false">IF(OR(F93="",G93=""),"",LOOKUP(F93*G93,Шкалы!$B$24:$B$27,Шкалы!$C$24:$C$27))</f>
        <v/>
      </c>
      <c r="I93" s="13"/>
      <c r="J93" s="13"/>
      <c r="K93" s="15"/>
      <c r="L93" s="12"/>
      <c r="M93" s="15"/>
      <c r="N93" s="13"/>
      <c r="O93" s="13"/>
      <c r="P93" s="13"/>
      <c r="Q93" s="12"/>
      <c r="R93" s="12"/>
      <c r="S93" s="14" t="str">
        <f aca="false">IF(OR(Q93="",R93=""),"",LOOKUP(Q93*R93,Шкалы!$B$24:$B$27,Шкалы!$C$24:$C$27))</f>
        <v/>
      </c>
      <c r="T93" s="13"/>
    </row>
    <row r="94" customFormat="false" ht="30" hidden="false" customHeight="true" outlineLevel="0" collapsed="false">
      <c r="A94" s="12"/>
      <c r="B94" s="13"/>
      <c r="C94" s="13"/>
      <c r="D94" s="13"/>
      <c r="E94" s="13"/>
      <c r="F94" s="12"/>
      <c r="G94" s="12"/>
      <c r="H94" s="14" t="str">
        <f aca="false">IF(OR(F94="",G94=""),"",LOOKUP(F94*G94,Шкалы!$B$24:$B$27,Шкалы!$C$24:$C$27))</f>
        <v/>
      </c>
      <c r="I94" s="13"/>
      <c r="J94" s="13"/>
      <c r="K94" s="15"/>
      <c r="L94" s="12"/>
      <c r="M94" s="15"/>
      <c r="N94" s="13"/>
      <c r="O94" s="13"/>
      <c r="P94" s="13"/>
      <c r="Q94" s="12"/>
      <c r="R94" s="12"/>
      <c r="S94" s="14" t="str">
        <f aca="false">IF(OR(Q94="",R94=""),"",LOOKUP(Q94*R94,Шкалы!$B$24:$B$27,Шкалы!$C$24:$C$27))</f>
        <v/>
      </c>
      <c r="T94" s="13"/>
    </row>
    <row r="95" customFormat="false" ht="30" hidden="false" customHeight="true" outlineLevel="0" collapsed="false">
      <c r="A95" s="12"/>
      <c r="B95" s="13"/>
      <c r="C95" s="13"/>
      <c r="D95" s="13"/>
      <c r="E95" s="13"/>
      <c r="F95" s="12"/>
      <c r="G95" s="12"/>
      <c r="H95" s="14" t="str">
        <f aca="false">IF(OR(F95="",G95=""),"",LOOKUP(F95*G95,Шкалы!$B$24:$B$27,Шкалы!$C$24:$C$27))</f>
        <v/>
      </c>
      <c r="I95" s="13"/>
      <c r="J95" s="13"/>
      <c r="K95" s="15"/>
      <c r="L95" s="12"/>
      <c r="M95" s="15"/>
      <c r="N95" s="13"/>
      <c r="O95" s="13"/>
      <c r="P95" s="13"/>
      <c r="Q95" s="12"/>
      <c r="R95" s="12"/>
      <c r="S95" s="14" t="str">
        <f aca="false">IF(OR(Q95="",R95=""),"",LOOKUP(Q95*R95,Шкалы!$B$24:$B$27,Шкалы!$C$24:$C$27))</f>
        <v/>
      </c>
      <c r="T95" s="13"/>
    </row>
    <row r="96" customFormat="false" ht="30" hidden="false" customHeight="true" outlineLevel="0" collapsed="false">
      <c r="A96" s="12"/>
      <c r="B96" s="13"/>
      <c r="C96" s="13"/>
      <c r="D96" s="13"/>
      <c r="E96" s="13"/>
      <c r="F96" s="12"/>
      <c r="G96" s="12"/>
      <c r="H96" s="14" t="str">
        <f aca="false">IF(OR(F96="",G96=""),"",LOOKUP(F96*G96,Шкалы!$B$24:$B$27,Шкалы!$C$24:$C$27))</f>
        <v/>
      </c>
      <c r="I96" s="13"/>
      <c r="J96" s="13"/>
      <c r="K96" s="15"/>
      <c r="L96" s="12"/>
      <c r="M96" s="15"/>
      <c r="N96" s="13"/>
      <c r="O96" s="13"/>
      <c r="P96" s="13"/>
      <c r="Q96" s="12"/>
      <c r="R96" s="12"/>
      <c r="S96" s="14" t="str">
        <f aca="false">IF(OR(Q96="",R96=""),"",LOOKUP(Q96*R96,Шкалы!$B$24:$B$27,Шкалы!$C$24:$C$27))</f>
        <v/>
      </c>
      <c r="T96" s="13"/>
    </row>
    <row r="97" customFormat="false" ht="30" hidden="false" customHeight="true" outlineLevel="0" collapsed="false">
      <c r="A97" s="12"/>
      <c r="B97" s="13"/>
      <c r="C97" s="13"/>
      <c r="D97" s="13"/>
      <c r="E97" s="13"/>
      <c r="F97" s="12"/>
      <c r="G97" s="12"/>
      <c r="H97" s="14" t="str">
        <f aca="false">IF(OR(F97="",G97=""),"",LOOKUP(F97*G97,Шкалы!$B$24:$B$27,Шкалы!$C$24:$C$27))</f>
        <v/>
      </c>
      <c r="I97" s="13"/>
      <c r="J97" s="13"/>
      <c r="K97" s="15"/>
      <c r="L97" s="12"/>
      <c r="M97" s="15"/>
      <c r="N97" s="13"/>
      <c r="O97" s="13"/>
      <c r="P97" s="13"/>
      <c r="Q97" s="12"/>
      <c r="R97" s="12"/>
      <c r="S97" s="14" t="str">
        <f aca="false">IF(OR(Q97="",R97=""),"",LOOKUP(Q97*R97,Шкалы!$B$24:$B$27,Шкалы!$C$24:$C$27))</f>
        <v/>
      </c>
      <c r="T97" s="13"/>
    </row>
    <row r="98" customFormat="false" ht="30" hidden="false" customHeight="true" outlineLevel="0" collapsed="false">
      <c r="A98" s="12"/>
      <c r="B98" s="13"/>
      <c r="C98" s="13"/>
      <c r="D98" s="13"/>
      <c r="E98" s="13"/>
      <c r="F98" s="12"/>
      <c r="G98" s="12"/>
      <c r="H98" s="14" t="str">
        <f aca="false">IF(OR(F98="",G98=""),"",LOOKUP(F98*G98,Шкалы!$B$24:$B$27,Шкалы!$C$24:$C$27))</f>
        <v/>
      </c>
      <c r="I98" s="13"/>
      <c r="J98" s="13"/>
      <c r="K98" s="15"/>
      <c r="L98" s="12"/>
      <c r="M98" s="15"/>
      <c r="N98" s="13"/>
      <c r="O98" s="13"/>
      <c r="P98" s="13"/>
      <c r="Q98" s="12"/>
      <c r="R98" s="12"/>
      <c r="S98" s="14" t="str">
        <f aca="false">IF(OR(Q98="",R98=""),"",LOOKUP(Q98*R98,Шкалы!$B$24:$B$27,Шкалы!$C$24:$C$27))</f>
        <v/>
      </c>
      <c r="T98" s="13"/>
    </row>
    <row r="99" customFormat="false" ht="30" hidden="false" customHeight="true" outlineLevel="0" collapsed="false">
      <c r="A99" s="12"/>
      <c r="B99" s="13"/>
      <c r="C99" s="13"/>
      <c r="D99" s="13"/>
      <c r="E99" s="13"/>
      <c r="F99" s="12"/>
      <c r="G99" s="12"/>
      <c r="H99" s="14" t="str">
        <f aca="false">IF(OR(F99="",G99=""),"",LOOKUP(F99*G99,Шкалы!$B$24:$B$27,Шкалы!$C$24:$C$27))</f>
        <v/>
      </c>
      <c r="I99" s="13"/>
      <c r="J99" s="13"/>
      <c r="K99" s="15"/>
      <c r="L99" s="12"/>
      <c r="M99" s="15"/>
      <c r="N99" s="13"/>
      <c r="O99" s="13"/>
      <c r="P99" s="13"/>
      <c r="Q99" s="12"/>
      <c r="R99" s="12"/>
      <c r="S99" s="14" t="str">
        <f aca="false">IF(OR(Q99="",R99=""),"",LOOKUP(Q99*R99,Шкалы!$B$24:$B$27,Шкалы!$C$24:$C$27))</f>
        <v/>
      </c>
      <c r="T99" s="13"/>
    </row>
    <row r="100" customFormat="false" ht="30" hidden="false" customHeight="true" outlineLevel="0" collapsed="false">
      <c r="A100" s="12"/>
      <c r="B100" s="13"/>
      <c r="C100" s="13"/>
      <c r="D100" s="13"/>
      <c r="E100" s="13"/>
      <c r="F100" s="12"/>
      <c r="G100" s="12"/>
      <c r="H100" s="14" t="str">
        <f aca="false">IF(OR(F100="",G100=""),"",LOOKUP(F100*G100,Шкалы!$B$24:$B$27,Шкалы!$C$24:$C$27))</f>
        <v/>
      </c>
      <c r="I100" s="13"/>
      <c r="J100" s="13"/>
      <c r="K100" s="15"/>
      <c r="L100" s="12"/>
      <c r="M100" s="15"/>
      <c r="N100" s="13"/>
      <c r="O100" s="13"/>
      <c r="P100" s="13"/>
      <c r="Q100" s="12"/>
      <c r="R100" s="12"/>
      <c r="S100" s="14" t="str">
        <f aca="false">IF(OR(Q100="",R100=""),"",LOOKUP(Q100*R100,Шкалы!$B$24:$B$27,Шкалы!$C$24:$C$27))</f>
        <v/>
      </c>
      <c r="T100" s="13"/>
    </row>
    <row r="101" customFormat="false" ht="30" hidden="false" customHeight="true" outlineLevel="0" collapsed="false">
      <c r="A101" s="12"/>
      <c r="B101" s="13"/>
      <c r="C101" s="13"/>
      <c r="D101" s="13"/>
      <c r="E101" s="13"/>
      <c r="F101" s="12"/>
      <c r="G101" s="12"/>
      <c r="H101" s="14" t="str">
        <f aca="false">IF(OR(F101="",G101=""),"",LOOKUP(F101*G101,Шкалы!$B$24:$B$27,Шкалы!$C$24:$C$27))</f>
        <v/>
      </c>
      <c r="I101" s="13"/>
      <c r="J101" s="13"/>
      <c r="K101" s="15"/>
      <c r="L101" s="12"/>
      <c r="M101" s="15"/>
      <c r="N101" s="13"/>
      <c r="O101" s="13"/>
      <c r="P101" s="13"/>
      <c r="Q101" s="12"/>
      <c r="R101" s="12"/>
      <c r="S101" s="14" t="str">
        <f aca="false">IF(OR(Q101="",R101=""),"",LOOKUP(Q101*R101,Шкалы!$B$24:$B$27,Шкалы!$C$24:$C$27))</f>
        <v/>
      </c>
      <c r="T101" s="13"/>
    </row>
    <row r="102" customFormat="false" ht="30" hidden="false" customHeight="true" outlineLevel="0" collapsed="false">
      <c r="A102" s="12"/>
      <c r="B102" s="13"/>
      <c r="C102" s="13"/>
      <c r="D102" s="13"/>
      <c r="E102" s="13"/>
      <c r="F102" s="12"/>
      <c r="G102" s="12"/>
      <c r="H102" s="14" t="str">
        <f aca="false">IF(OR(F102="",G102=""),"",LOOKUP(F102*G102,Шкалы!$B$24:$B$27,Шкалы!$C$24:$C$27))</f>
        <v/>
      </c>
      <c r="I102" s="13"/>
      <c r="J102" s="13"/>
      <c r="K102" s="15"/>
      <c r="L102" s="12"/>
      <c r="M102" s="15"/>
      <c r="N102" s="13"/>
      <c r="O102" s="13"/>
      <c r="P102" s="13"/>
      <c r="Q102" s="12"/>
      <c r="R102" s="12"/>
      <c r="S102" s="14" t="str">
        <f aca="false">IF(OR(Q102="",R102=""),"",LOOKUP(Q102*R102,Шкалы!$B$24:$B$27,Шкалы!$C$24:$C$27))</f>
        <v/>
      </c>
      <c r="T102" s="13"/>
    </row>
    <row r="103" customFormat="false" ht="30" hidden="false" customHeight="true" outlineLevel="0" collapsed="false">
      <c r="A103" s="12"/>
      <c r="B103" s="13"/>
      <c r="C103" s="13"/>
      <c r="D103" s="13"/>
      <c r="E103" s="13"/>
      <c r="F103" s="12"/>
      <c r="G103" s="12"/>
      <c r="H103" s="14" t="str">
        <f aca="false">IF(OR(F103="",G103=""),"",LOOKUP(F103*G103,Шкалы!$B$24:$B$27,Шкалы!$C$24:$C$27))</f>
        <v/>
      </c>
      <c r="I103" s="13"/>
      <c r="J103" s="13"/>
      <c r="K103" s="15"/>
      <c r="L103" s="12"/>
      <c r="M103" s="15"/>
      <c r="N103" s="13"/>
      <c r="O103" s="13"/>
      <c r="P103" s="13"/>
      <c r="Q103" s="12"/>
      <c r="R103" s="12"/>
      <c r="S103" s="14" t="str">
        <f aca="false">IF(OR(Q103="",R103=""),"",LOOKUP(Q103*R103,Шкалы!$B$24:$B$27,Шкалы!$C$24:$C$27))</f>
        <v/>
      </c>
      <c r="T103" s="13"/>
    </row>
    <row r="104" customFormat="false" ht="30" hidden="false" customHeight="true" outlineLevel="0" collapsed="false">
      <c r="A104" s="12"/>
      <c r="B104" s="13"/>
      <c r="C104" s="13"/>
      <c r="D104" s="13"/>
      <c r="E104" s="13"/>
      <c r="F104" s="12"/>
      <c r="G104" s="12"/>
      <c r="H104" s="14" t="str">
        <f aca="false">IF(OR(F104="",G104=""),"",LOOKUP(F104*G104,Шкалы!$B$24:$B$27,Шкалы!$C$24:$C$27))</f>
        <v/>
      </c>
      <c r="I104" s="13"/>
      <c r="J104" s="13"/>
      <c r="K104" s="15"/>
      <c r="L104" s="12"/>
      <c r="M104" s="15"/>
      <c r="N104" s="13"/>
      <c r="O104" s="13"/>
      <c r="P104" s="13"/>
      <c r="Q104" s="12"/>
      <c r="R104" s="12"/>
      <c r="S104" s="14" t="str">
        <f aca="false">IF(OR(Q104="",R104=""),"",LOOKUP(Q104*R104,Шкалы!$B$24:$B$27,Шкалы!$C$24:$C$27))</f>
        <v/>
      </c>
      <c r="T104" s="13"/>
    </row>
    <row r="105" customFormat="false" ht="30" hidden="false" customHeight="true" outlineLevel="0" collapsed="false">
      <c r="A105" s="12"/>
      <c r="B105" s="13"/>
      <c r="C105" s="13"/>
      <c r="D105" s="13"/>
      <c r="E105" s="13"/>
      <c r="F105" s="12"/>
      <c r="G105" s="12"/>
      <c r="H105" s="14" t="str">
        <f aca="false">IF(OR(F105="",G105=""),"",LOOKUP(F105*G105,Шкалы!$B$24:$B$27,Шкалы!$C$24:$C$27))</f>
        <v/>
      </c>
      <c r="I105" s="13"/>
      <c r="J105" s="13"/>
      <c r="K105" s="15"/>
      <c r="L105" s="12"/>
      <c r="M105" s="15"/>
      <c r="N105" s="13"/>
      <c r="O105" s="13"/>
      <c r="P105" s="13"/>
      <c r="Q105" s="12"/>
      <c r="R105" s="12"/>
      <c r="S105" s="14" t="str">
        <f aca="false">IF(OR(Q105="",R105=""),"",LOOKUP(Q105*R105,Шкалы!$B$24:$B$27,Шкалы!$C$24:$C$27))</f>
        <v/>
      </c>
      <c r="T105" s="13"/>
    </row>
    <row r="106" customFormat="false" ht="30" hidden="false" customHeight="true" outlineLevel="0" collapsed="false">
      <c r="A106" s="12"/>
      <c r="B106" s="13"/>
      <c r="C106" s="13"/>
      <c r="D106" s="13"/>
      <c r="E106" s="13"/>
      <c r="F106" s="12"/>
      <c r="G106" s="12"/>
      <c r="H106" s="14" t="str">
        <f aca="false">IF(OR(F106="",G106=""),"",LOOKUP(F106*G106,Шкалы!$B$24:$B$27,Шкалы!$C$24:$C$27))</f>
        <v/>
      </c>
      <c r="I106" s="13"/>
      <c r="J106" s="13"/>
      <c r="K106" s="15"/>
      <c r="L106" s="12"/>
      <c r="M106" s="15"/>
      <c r="N106" s="13"/>
      <c r="O106" s="13"/>
      <c r="P106" s="13"/>
      <c r="Q106" s="12"/>
      <c r="R106" s="12"/>
      <c r="S106" s="14" t="str">
        <f aca="false">IF(OR(Q106="",R106=""),"",LOOKUP(Q106*R106,Шкалы!$B$24:$B$27,Шкалы!$C$24:$C$27))</f>
        <v/>
      </c>
      <c r="T106" s="13"/>
    </row>
    <row r="107" customFormat="false" ht="30" hidden="false" customHeight="true" outlineLevel="0" collapsed="false">
      <c r="A107" s="12"/>
      <c r="B107" s="13"/>
      <c r="C107" s="13"/>
      <c r="D107" s="13"/>
      <c r="E107" s="13"/>
      <c r="F107" s="12"/>
      <c r="G107" s="12"/>
      <c r="H107" s="14" t="str">
        <f aca="false">IF(OR(F107="",G107=""),"",LOOKUP(F107*G107,Шкалы!$B$24:$B$27,Шкалы!$C$24:$C$27))</f>
        <v/>
      </c>
      <c r="I107" s="13"/>
      <c r="J107" s="13"/>
      <c r="K107" s="15"/>
      <c r="L107" s="12"/>
      <c r="M107" s="15"/>
      <c r="N107" s="13"/>
      <c r="O107" s="13"/>
      <c r="P107" s="13"/>
      <c r="Q107" s="12"/>
      <c r="R107" s="12"/>
      <c r="S107" s="14" t="str">
        <f aca="false">IF(OR(Q107="",R107=""),"",LOOKUP(Q107*R107,Шкалы!$B$24:$B$27,Шкалы!$C$24:$C$27))</f>
        <v/>
      </c>
      <c r="T107" s="13"/>
    </row>
    <row r="108" customFormat="false" ht="30" hidden="false" customHeight="true" outlineLevel="0" collapsed="false">
      <c r="A108" s="12"/>
      <c r="B108" s="13"/>
      <c r="C108" s="13"/>
      <c r="D108" s="13"/>
      <c r="E108" s="13"/>
      <c r="F108" s="12"/>
      <c r="G108" s="12"/>
      <c r="H108" s="14" t="str">
        <f aca="false">IF(OR(F108="",G108=""),"",LOOKUP(F108*G108,Шкалы!$B$24:$B$27,Шкалы!$C$24:$C$27))</f>
        <v/>
      </c>
      <c r="I108" s="13"/>
      <c r="J108" s="13"/>
      <c r="K108" s="15"/>
      <c r="L108" s="12"/>
      <c r="M108" s="15"/>
      <c r="N108" s="13"/>
      <c r="O108" s="13"/>
      <c r="P108" s="13"/>
      <c r="Q108" s="12"/>
      <c r="R108" s="12"/>
      <c r="S108" s="14" t="str">
        <f aca="false">IF(OR(Q108="",R108=""),"",LOOKUP(Q108*R108,Шкалы!$B$24:$B$27,Шкалы!$C$24:$C$27))</f>
        <v/>
      </c>
      <c r="T108" s="13"/>
    </row>
    <row r="109" customFormat="false" ht="30" hidden="false" customHeight="true" outlineLevel="0" collapsed="false">
      <c r="A109" s="12"/>
      <c r="B109" s="13"/>
      <c r="C109" s="13"/>
      <c r="D109" s="13"/>
      <c r="E109" s="13"/>
      <c r="F109" s="12"/>
      <c r="G109" s="12"/>
      <c r="H109" s="14" t="str">
        <f aca="false">IF(OR(F109="",G109=""),"",LOOKUP(F109*G109,Шкалы!$B$24:$B$27,Шкалы!$C$24:$C$27))</f>
        <v/>
      </c>
      <c r="I109" s="13"/>
      <c r="J109" s="13"/>
      <c r="K109" s="15"/>
      <c r="L109" s="12"/>
      <c r="M109" s="15"/>
      <c r="N109" s="13"/>
      <c r="O109" s="13"/>
      <c r="P109" s="13"/>
      <c r="Q109" s="12"/>
      <c r="R109" s="12"/>
      <c r="S109" s="14" t="str">
        <f aca="false">IF(OR(Q109="",R109=""),"",LOOKUP(Q109*R109,Шкалы!$B$24:$B$27,Шкалы!$C$24:$C$27))</f>
        <v/>
      </c>
      <c r="T109" s="13"/>
    </row>
    <row r="110" customFormat="false" ht="30" hidden="false" customHeight="true" outlineLevel="0" collapsed="false">
      <c r="A110" s="12"/>
      <c r="B110" s="13"/>
      <c r="C110" s="13"/>
      <c r="D110" s="13"/>
      <c r="E110" s="13"/>
      <c r="F110" s="12"/>
      <c r="G110" s="12"/>
      <c r="H110" s="14" t="str">
        <f aca="false">IF(OR(F110="",G110=""),"",LOOKUP(F110*G110,Шкалы!$B$24:$B$27,Шкалы!$C$24:$C$27))</f>
        <v/>
      </c>
      <c r="I110" s="13"/>
      <c r="J110" s="13"/>
      <c r="K110" s="15"/>
      <c r="L110" s="12"/>
      <c r="M110" s="15"/>
      <c r="N110" s="13"/>
      <c r="O110" s="13"/>
      <c r="P110" s="13"/>
      <c r="Q110" s="12"/>
      <c r="R110" s="12"/>
      <c r="S110" s="14" t="str">
        <f aca="false">IF(OR(Q110="",R110=""),"",LOOKUP(Q110*R110,Шкалы!$B$24:$B$27,Шкалы!$C$24:$C$27))</f>
        <v/>
      </c>
      <c r="T110" s="13"/>
    </row>
    <row r="111" customFormat="false" ht="30" hidden="false" customHeight="true" outlineLevel="0" collapsed="false">
      <c r="A111" s="12"/>
      <c r="B111" s="13"/>
      <c r="C111" s="13"/>
      <c r="D111" s="13"/>
      <c r="E111" s="13"/>
      <c r="F111" s="12"/>
      <c r="G111" s="12"/>
      <c r="H111" s="14" t="str">
        <f aca="false">IF(OR(F111="",G111=""),"",LOOKUP(F111*G111,Шкалы!$B$24:$B$27,Шкалы!$C$24:$C$27))</f>
        <v/>
      </c>
      <c r="I111" s="13"/>
      <c r="J111" s="13"/>
      <c r="K111" s="15"/>
      <c r="L111" s="12"/>
      <c r="M111" s="15"/>
      <c r="N111" s="13"/>
      <c r="O111" s="13"/>
      <c r="P111" s="13"/>
      <c r="Q111" s="12"/>
      <c r="R111" s="12"/>
      <c r="S111" s="14" t="str">
        <f aca="false">IF(OR(Q111="",R111=""),"",LOOKUP(Q111*R111,Шкалы!$B$24:$B$27,Шкалы!$C$24:$C$27))</f>
        <v/>
      </c>
      <c r="T111" s="13"/>
    </row>
    <row r="112" customFormat="false" ht="30" hidden="false" customHeight="true" outlineLevel="0" collapsed="false">
      <c r="A112" s="12"/>
      <c r="B112" s="13"/>
      <c r="C112" s="13"/>
      <c r="D112" s="13"/>
      <c r="E112" s="13"/>
      <c r="F112" s="12"/>
      <c r="G112" s="12"/>
      <c r="H112" s="14" t="str">
        <f aca="false">IF(OR(F112="",G112=""),"",LOOKUP(F112*G112,Шкалы!$B$24:$B$27,Шкалы!$C$24:$C$27))</f>
        <v/>
      </c>
      <c r="I112" s="13"/>
      <c r="J112" s="13"/>
      <c r="K112" s="15"/>
      <c r="L112" s="12"/>
      <c r="M112" s="15"/>
      <c r="N112" s="13"/>
      <c r="O112" s="13"/>
      <c r="P112" s="13"/>
      <c r="Q112" s="12"/>
      <c r="R112" s="12"/>
      <c r="S112" s="14" t="str">
        <f aca="false">IF(OR(Q112="",R112=""),"",LOOKUP(Q112*R112,Шкалы!$B$24:$B$27,Шкалы!$C$24:$C$27))</f>
        <v/>
      </c>
      <c r="T112" s="13"/>
    </row>
    <row r="113" customFormat="false" ht="30" hidden="false" customHeight="true" outlineLevel="0" collapsed="false">
      <c r="A113" s="12"/>
      <c r="B113" s="13"/>
      <c r="C113" s="13"/>
      <c r="D113" s="13"/>
      <c r="E113" s="13"/>
      <c r="F113" s="12"/>
      <c r="G113" s="12"/>
      <c r="H113" s="14" t="str">
        <f aca="false">IF(OR(F113="",G113=""),"",LOOKUP(F113*G113,Шкалы!$B$24:$B$27,Шкалы!$C$24:$C$27))</f>
        <v/>
      </c>
      <c r="I113" s="13"/>
      <c r="J113" s="13"/>
      <c r="K113" s="15"/>
      <c r="L113" s="12"/>
      <c r="M113" s="15"/>
      <c r="N113" s="13"/>
      <c r="O113" s="13"/>
      <c r="P113" s="13"/>
      <c r="Q113" s="12"/>
      <c r="R113" s="12"/>
      <c r="S113" s="14" t="str">
        <f aca="false">IF(OR(Q113="",R113=""),"",LOOKUP(Q113*R113,Шкалы!$B$24:$B$27,Шкалы!$C$24:$C$27))</f>
        <v/>
      </c>
      <c r="T113" s="13"/>
    </row>
    <row r="114" customFormat="false" ht="30" hidden="false" customHeight="true" outlineLevel="0" collapsed="false">
      <c r="A114" s="12"/>
      <c r="B114" s="13"/>
      <c r="C114" s="13"/>
      <c r="D114" s="13"/>
      <c r="E114" s="13"/>
      <c r="F114" s="12"/>
      <c r="G114" s="12"/>
      <c r="H114" s="14" t="str">
        <f aca="false">IF(OR(F114="",G114=""),"",LOOKUP(F114*G114,Шкалы!$B$24:$B$27,Шкалы!$C$24:$C$27))</f>
        <v/>
      </c>
      <c r="I114" s="13"/>
      <c r="J114" s="13"/>
      <c r="K114" s="15"/>
      <c r="L114" s="12"/>
      <c r="M114" s="15"/>
      <c r="N114" s="13"/>
      <c r="O114" s="13"/>
      <c r="P114" s="13"/>
      <c r="Q114" s="12"/>
      <c r="R114" s="12"/>
      <c r="S114" s="14" t="str">
        <f aca="false">IF(OR(Q114="",R114=""),"",LOOKUP(Q114*R114,Шкалы!$B$24:$B$27,Шкалы!$C$24:$C$27))</f>
        <v/>
      </c>
      <c r="T114" s="13"/>
    </row>
    <row r="115" customFormat="false" ht="30" hidden="false" customHeight="true" outlineLevel="0" collapsed="false">
      <c r="A115" s="12"/>
      <c r="B115" s="13"/>
      <c r="C115" s="13"/>
      <c r="D115" s="13"/>
      <c r="E115" s="13"/>
      <c r="F115" s="12"/>
      <c r="G115" s="12"/>
      <c r="H115" s="14" t="str">
        <f aca="false">IF(OR(F115="",G115=""),"",LOOKUP(F115*G115,Шкалы!$B$24:$B$27,Шкалы!$C$24:$C$27))</f>
        <v/>
      </c>
      <c r="I115" s="13"/>
      <c r="J115" s="13"/>
      <c r="K115" s="15"/>
      <c r="L115" s="12"/>
      <c r="M115" s="15"/>
      <c r="N115" s="13"/>
      <c r="O115" s="13"/>
      <c r="P115" s="13"/>
      <c r="Q115" s="12"/>
      <c r="R115" s="12"/>
      <c r="S115" s="14" t="str">
        <f aca="false">IF(OR(Q115="",R115=""),"",LOOKUP(Q115*R115,Шкалы!$B$24:$B$27,Шкалы!$C$24:$C$27))</f>
        <v/>
      </c>
      <c r="T115" s="13"/>
    </row>
    <row r="116" customFormat="false" ht="30" hidden="false" customHeight="true" outlineLevel="0" collapsed="false">
      <c r="A116" s="12"/>
      <c r="B116" s="13"/>
      <c r="C116" s="13"/>
      <c r="D116" s="13"/>
      <c r="E116" s="13"/>
      <c r="F116" s="12"/>
      <c r="G116" s="12"/>
      <c r="H116" s="14" t="str">
        <f aca="false">IF(OR(F116="",G116=""),"",LOOKUP(F116*G116,Шкалы!$B$24:$B$27,Шкалы!$C$24:$C$27))</f>
        <v/>
      </c>
      <c r="I116" s="13"/>
      <c r="J116" s="13"/>
      <c r="K116" s="15"/>
      <c r="L116" s="12"/>
      <c r="M116" s="15"/>
      <c r="N116" s="13"/>
      <c r="O116" s="13"/>
      <c r="P116" s="13"/>
      <c r="Q116" s="12"/>
      <c r="R116" s="12"/>
      <c r="S116" s="14" t="str">
        <f aca="false">IF(OR(Q116="",R116=""),"",LOOKUP(Q116*R116,Шкалы!$B$24:$B$27,Шкалы!$C$24:$C$27))</f>
        <v/>
      </c>
      <c r="T116" s="13"/>
    </row>
    <row r="117" customFormat="false" ht="30" hidden="false" customHeight="true" outlineLevel="0" collapsed="false">
      <c r="A117" s="12"/>
      <c r="B117" s="13"/>
      <c r="C117" s="13"/>
      <c r="D117" s="13"/>
      <c r="E117" s="13"/>
      <c r="F117" s="12"/>
      <c r="G117" s="12"/>
      <c r="H117" s="14" t="str">
        <f aca="false">IF(OR(F117="",G117=""),"",LOOKUP(F117*G117,Шкалы!$B$24:$B$27,Шкалы!$C$24:$C$27))</f>
        <v/>
      </c>
      <c r="I117" s="13"/>
      <c r="J117" s="13"/>
      <c r="K117" s="15"/>
      <c r="L117" s="12"/>
      <c r="M117" s="15"/>
      <c r="N117" s="13"/>
      <c r="O117" s="13"/>
      <c r="P117" s="13"/>
      <c r="Q117" s="12"/>
      <c r="R117" s="12"/>
      <c r="S117" s="14" t="str">
        <f aca="false">IF(OR(Q117="",R117=""),"",LOOKUP(Q117*R117,Шкалы!$B$24:$B$27,Шкалы!$C$24:$C$27))</f>
        <v/>
      </c>
      <c r="T117" s="13"/>
    </row>
    <row r="118" customFormat="false" ht="30" hidden="false" customHeight="true" outlineLevel="0" collapsed="false">
      <c r="A118" s="12"/>
      <c r="B118" s="13"/>
      <c r="C118" s="13"/>
      <c r="D118" s="13"/>
      <c r="E118" s="13"/>
      <c r="F118" s="12"/>
      <c r="G118" s="12"/>
      <c r="H118" s="14" t="str">
        <f aca="false">IF(OR(F118="",G118=""),"",LOOKUP(F118*G118,Шкалы!$B$24:$B$27,Шкалы!$C$24:$C$27))</f>
        <v/>
      </c>
      <c r="I118" s="13"/>
      <c r="J118" s="13"/>
      <c r="K118" s="15"/>
      <c r="L118" s="12"/>
      <c r="M118" s="15"/>
      <c r="N118" s="13"/>
      <c r="O118" s="13"/>
      <c r="P118" s="13"/>
      <c r="Q118" s="12"/>
      <c r="R118" s="12"/>
      <c r="S118" s="14" t="str">
        <f aca="false">IF(OR(Q118="",R118=""),"",LOOKUP(Q118*R118,Шкалы!$B$24:$B$27,Шкалы!$C$24:$C$27))</f>
        <v/>
      </c>
      <c r="T118" s="13"/>
    </row>
    <row r="119" customFormat="false" ht="30" hidden="false" customHeight="true" outlineLevel="0" collapsed="false">
      <c r="A119" s="12"/>
      <c r="B119" s="13"/>
      <c r="C119" s="13"/>
      <c r="D119" s="13"/>
      <c r="E119" s="13"/>
      <c r="F119" s="12"/>
      <c r="G119" s="12"/>
      <c r="H119" s="14" t="str">
        <f aca="false">IF(OR(F119="",G119=""),"",LOOKUP(F119*G119,Шкалы!$B$24:$B$27,Шкалы!$C$24:$C$27))</f>
        <v/>
      </c>
      <c r="I119" s="13"/>
      <c r="J119" s="13"/>
      <c r="K119" s="15"/>
      <c r="L119" s="12"/>
      <c r="M119" s="15"/>
      <c r="N119" s="13"/>
      <c r="O119" s="13"/>
      <c r="P119" s="13"/>
      <c r="Q119" s="12"/>
      <c r="R119" s="12"/>
      <c r="S119" s="14" t="str">
        <f aca="false">IF(OR(Q119="",R119=""),"",LOOKUP(Q119*R119,Шкалы!$B$24:$B$27,Шкалы!$C$24:$C$27))</f>
        <v/>
      </c>
      <c r="T119" s="13"/>
    </row>
    <row r="120" customFormat="false" ht="30" hidden="false" customHeight="true" outlineLevel="0" collapsed="false">
      <c r="A120" s="12"/>
      <c r="B120" s="13"/>
      <c r="C120" s="13"/>
      <c r="D120" s="13"/>
      <c r="E120" s="13"/>
      <c r="F120" s="12"/>
      <c r="G120" s="12"/>
      <c r="H120" s="14" t="str">
        <f aca="false">IF(OR(F120="",G120=""),"",LOOKUP(F120*G120,Шкалы!$B$24:$B$27,Шкалы!$C$24:$C$27))</f>
        <v/>
      </c>
      <c r="I120" s="13"/>
      <c r="J120" s="13"/>
      <c r="K120" s="15"/>
      <c r="L120" s="12"/>
      <c r="M120" s="15"/>
      <c r="N120" s="13"/>
      <c r="O120" s="13"/>
      <c r="P120" s="13"/>
      <c r="Q120" s="12"/>
      <c r="R120" s="12"/>
      <c r="S120" s="14" t="str">
        <f aca="false">IF(OR(Q120="",R120=""),"",LOOKUP(Q120*R120,Шкалы!$B$24:$B$27,Шкалы!$C$24:$C$27))</f>
        <v/>
      </c>
      <c r="T120" s="13"/>
    </row>
    <row r="121" customFormat="false" ht="30" hidden="false" customHeight="true" outlineLevel="0" collapsed="false">
      <c r="A121" s="12"/>
      <c r="B121" s="13"/>
      <c r="C121" s="13"/>
      <c r="D121" s="13"/>
      <c r="E121" s="13"/>
      <c r="F121" s="12"/>
      <c r="G121" s="12"/>
      <c r="H121" s="14" t="str">
        <f aca="false">IF(OR(F121="",G121=""),"",LOOKUP(F121*G121,Шкалы!$B$24:$B$27,Шкалы!$C$24:$C$27))</f>
        <v/>
      </c>
      <c r="I121" s="13"/>
      <c r="J121" s="13"/>
      <c r="K121" s="15"/>
      <c r="L121" s="12"/>
      <c r="M121" s="15"/>
      <c r="N121" s="13"/>
      <c r="O121" s="13"/>
      <c r="P121" s="13"/>
      <c r="Q121" s="12"/>
      <c r="R121" s="12"/>
      <c r="S121" s="14" t="str">
        <f aca="false">IF(OR(Q121="",R121=""),"",LOOKUP(Q121*R121,Шкалы!$B$24:$B$27,Шкалы!$C$24:$C$27))</f>
        <v/>
      </c>
      <c r="T121" s="13"/>
    </row>
    <row r="122" customFormat="false" ht="30" hidden="false" customHeight="true" outlineLevel="0" collapsed="false">
      <c r="A122" s="12"/>
      <c r="B122" s="13"/>
      <c r="C122" s="13"/>
      <c r="D122" s="13"/>
      <c r="E122" s="13"/>
      <c r="F122" s="12"/>
      <c r="G122" s="12"/>
      <c r="H122" s="14" t="str">
        <f aca="false">IF(OR(F122="",G122=""),"",LOOKUP(F122*G122,Шкалы!$B$24:$B$27,Шкалы!$C$24:$C$27))</f>
        <v/>
      </c>
      <c r="I122" s="13"/>
      <c r="J122" s="13"/>
      <c r="K122" s="15"/>
      <c r="L122" s="12"/>
      <c r="M122" s="15"/>
      <c r="N122" s="13"/>
      <c r="O122" s="13"/>
      <c r="P122" s="13"/>
      <c r="Q122" s="12"/>
      <c r="R122" s="12"/>
      <c r="S122" s="14" t="str">
        <f aca="false">IF(OR(Q122="",R122=""),"",LOOKUP(Q122*R122,Шкалы!$B$24:$B$27,Шкалы!$C$24:$C$27))</f>
        <v/>
      </c>
      <c r="T122" s="13"/>
    </row>
    <row r="123" customFormat="false" ht="30" hidden="false" customHeight="true" outlineLevel="0" collapsed="false">
      <c r="A123" s="12"/>
      <c r="B123" s="13"/>
      <c r="C123" s="13"/>
      <c r="D123" s="13"/>
      <c r="E123" s="13"/>
      <c r="F123" s="12"/>
      <c r="G123" s="12"/>
      <c r="H123" s="14" t="str">
        <f aca="false">IF(OR(F123="",G123=""),"",LOOKUP(F123*G123,Шкалы!$B$24:$B$27,Шкалы!$C$24:$C$27))</f>
        <v/>
      </c>
      <c r="I123" s="13"/>
      <c r="J123" s="13"/>
      <c r="K123" s="15"/>
      <c r="L123" s="12"/>
      <c r="M123" s="15"/>
      <c r="N123" s="13"/>
      <c r="O123" s="13"/>
      <c r="P123" s="13"/>
      <c r="Q123" s="12"/>
      <c r="R123" s="12"/>
      <c r="S123" s="14" t="str">
        <f aca="false">IF(OR(Q123="",R123=""),"",LOOKUP(Q123*R123,Шкалы!$B$24:$B$27,Шкалы!$C$24:$C$27))</f>
        <v/>
      </c>
      <c r="T123" s="13"/>
    </row>
    <row r="124" customFormat="false" ht="30" hidden="false" customHeight="true" outlineLevel="0" collapsed="false">
      <c r="A124" s="12"/>
      <c r="B124" s="13"/>
      <c r="C124" s="13"/>
      <c r="D124" s="13"/>
      <c r="E124" s="13"/>
      <c r="F124" s="12"/>
      <c r="G124" s="12"/>
      <c r="H124" s="14" t="str">
        <f aca="false">IF(OR(F124="",G124=""),"",LOOKUP(F124*G124,Шкалы!$B$24:$B$27,Шкалы!$C$24:$C$27))</f>
        <v/>
      </c>
      <c r="I124" s="13"/>
      <c r="J124" s="13"/>
      <c r="K124" s="15"/>
      <c r="L124" s="12"/>
      <c r="M124" s="15"/>
      <c r="N124" s="13"/>
      <c r="O124" s="13"/>
      <c r="P124" s="13"/>
      <c r="Q124" s="12"/>
      <c r="R124" s="12"/>
      <c r="S124" s="14" t="str">
        <f aca="false">IF(OR(Q124="",R124=""),"",LOOKUP(Q124*R124,Шкалы!$B$24:$B$27,Шкалы!$C$24:$C$27))</f>
        <v/>
      </c>
      <c r="T124" s="13"/>
    </row>
    <row r="125" customFormat="false" ht="30" hidden="false" customHeight="true" outlineLevel="0" collapsed="false">
      <c r="A125" s="12"/>
      <c r="B125" s="13"/>
      <c r="C125" s="13"/>
      <c r="D125" s="13"/>
      <c r="E125" s="13"/>
      <c r="F125" s="12"/>
      <c r="G125" s="12"/>
      <c r="H125" s="14" t="str">
        <f aca="false">IF(OR(F125="",G125=""),"",LOOKUP(F125*G125,Шкалы!$B$24:$B$27,Шкалы!$C$24:$C$27))</f>
        <v/>
      </c>
      <c r="I125" s="13"/>
      <c r="J125" s="13"/>
      <c r="K125" s="15"/>
      <c r="L125" s="12"/>
      <c r="M125" s="15"/>
      <c r="N125" s="13"/>
      <c r="O125" s="13"/>
      <c r="P125" s="13"/>
      <c r="Q125" s="12"/>
      <c r="R125" s="12"/>
      <c r="S125" s="14" t="str">
        <f aca="false">IF(OR(Q125="",R125=""),"",LOOKUP(Q125*R125,Шкалы!$B$24:$B$27,Шкалы!$C$24:$C$27))</f>
        <v/>
      </c>
      <c r="T125" s="13"/>
    </row>
    <row r="126" customFormat="false" ht="30" hidden="false" customHeight="true" outlineLevel="0" collapsed="false">
      <c r="A126" s="12"/>
      <c r="B126" s="13"/>
      <c r="C126" s="13"/>
      <c r="D126" s="13"/>
      <c r="E126" s="13"/>
      <c r="F126" s="12"/>
      <c r="G126" s="12"/>
      <c r="H126" s="14" t="str">
        <f aca="false">IF(OR(F126="",G126=""),"",LOOKUP(F126*G126,Шкалы!$B$24:$B$27,Шкалы!$C$24:$C$27))</f>
        <v/>
      </c>
      <c r="I126" s="13"/>
      <c r="J126" s="13"/>
      <c r="K126" s="15"/>
      <c r="L126" s="12"/>
      <c r="M126" s="15"/>
      <c r="N126" s="13"/>
      <c r="O126" s="13"/>
      <c r="P126" s="13"/>
      <c r="Q126" s="12"/>
      <c r="R126" s="12"/>
      <c r="S126" s="14" t="str">
        <f aca="false">IF(OR(Q126="",R126=""),"",LOOKUP(Q126*R126,Шкалы!$B$24:$B$27,Шкалы!$C$24:$C$27))</f>
        <v/>
      </c>
      <c r="T126" s="13"/>
    </row>
    <row r="127" customFormat="false" ht="30" hidden="false" customHeight="true" outlineLevel="0" collapsed="false">
      <c r="A127" s="12"/>
      <c r="B127" s="13"/>
      <c r="C127" s="13"/>
      <c r="D127" s="13"/>
      <c r="E127" s="13"/>
      <c r="F127" s="12"/>
      <c r="G127" s="12"/>
      <c r="H127" s="14" t="str">
        <f aca="false">IF(OR(F127="",G127=""),"",LOOKUP(F127*G127,Шкалы!$B$24:$B$27,Шкалы!$C$24:$C$27))</f>
        <v/>
      </c>
      <c r="I127" s="13"/>
      <c r="J127" s="13"/>
      <c r="K127" s="15"/>
      <c r="L127" s="12"/>
      <c r="M127" s="15"/>
      <c r="N127" s="13"/>
      <c r="O127" s="13"/>
      <c r="P127" s="13"/>
      <c r="Q127" s="12"/>
      <c r="R127" s="12"/>
      <c r="S127" s="14" t="str">
        <f aca="false">IF(OR(Q127="",R127=""),"",LOOKUP(Q127*R127,Шкалы!$B$24:$B$27,Шкалы!$C$24:$C$27))</f>
        <v/>
      </c>
      <c r="T127" s="13"/>
    </row>
    <row r="128" customFormat="false" ht="30" hidden="false" customHeight="true" outlineLevel="0" collapsed="false">
      <c r="A128" s="12"/>
      <c r="B128" s="13"/>
      <c r="C128" s="13"/>
      <c r="D128" s="13"/>
      <c r="E128" s="13"/>
      <c r="F128" s="12"/>
      <c r="G128" s="12"/>
      <c r="H128" s="14" t="str">
        <f aca="false">IF(OR(F128="",G128=""),"",LOOKUP(F128*G128,Шкалы!$B$24:$B$27,Шкалы!$C$24:$C$27))</f>
        <v/>
      </c>
      <c r="I128" s="13"/>
      <c r="J128" s="13"/>
      <c r="K128" s="15"/>
      <c r="L128" s="12"/>
      <c r="M128" s="15"/>
      <c r="N128" s="13"/>
      <c r="O128" s="13"/>
      <c r="P128" s="13"/>
      <c r="Q128" s="12"/>
      <c r="R128" s="12"/>
      <c r="S128" s="14" t="str">
        <f aca="false">IF(OR(Q128="",R128=""),"",LOOKUP(Q128*R128,Шкалы!$B$24:$B$27,Шкалы!$C$24:$C$27))</f>
        <v/>
      </c>
      <c r="T128" s="13"/>
    </row>
    <row r="129" customFormat="false" ht="30" hidden="false" customHeight="true" outlineLevel="0" collapsed="false">
      <c r="A129" s="12"/>
      <c r="B129" s="13"/>
      <c r="C129" s="13"/>
      <c r="D129" s="13"/>
      <c r="E129" s="13"/>
      <c r="F129" s="12"/>
      <c r="G129" s="12"/>
      <c r="H129" s="14" t="str">
        <f aca="false">IF(OR(F129="",G129=""),"",LOOKUP(F129*G129,Шкалы!$B$24:$B$27,Шкалы!$C$24:$C$27))</f>
        <v/>
      </c>
      <c r="I129" s="13"/>
      <c r="J129" s="13"/>
      <c r="K129" s="15"/>
      <c r="L129" s="12"/>
      <c r="M129" s="15"/>
      <c r="N129" s="13"/>
      <c r="O129" s="13"/>
      <c r="P129" s="13"/>
      <c r="Q129" s="12"/>
      <c r="R129" s="12"/>
      <c r="S129" s="14" t="str">
        <f aca="false">IF(OR(Q129="",R129=""),"",LOOKUP(Q129*R129,Шкалы!$B$24:$B$27,Шкалы!$C$24:$C$27))</f>
        <v/>
      </c>
      <c r="T129" s="13"/>
    </row>
    <row r="130" customFormat="false" ht="30" hidden="false" customHeight="true" outlineLevel="0" collapsed="false">
      <c r="A130" s="12"/>
      <c r="B130" s="13"/>
      <c r="C130" s="13"/>
      <c r="D130" s="13"/>
      <c r="E130" s="13"/>
      <c r="F130" s="12"/>
      <c r="G130" s="12"/>
      <c r="H130" s="14" t="str">
        <f aca="false">IF(OR(F130="",G130=""),"",LOOKUP(F130*G130,Шкалы!$B$24:$B$27,Шкалы!$C$24:$C$27))</f>
        <v/>
      </c>
      <c r="I130" s="13"/>
      <c r="J130" s="13"/>
      <c r="K130" s="15"/>
      <c r="L130" s="12"/>
      <c r="M130" s="15"/>
      <c r="N130" s="13"/>
      <c r="O130" s="13"/>
      <c r="P130" s="13"/>
      <c r="Q130" s="12"/>
      <c r="R130" s="12"/>
      <c r="S130" s="14" t="str">
        <f aca="false">IF(OR(Q130="",R130=""),"",LOOKUP(Q130*R130,Шкалы!$B$24:$B$27,Шкалы!$C$24:$C$27))</f>
        <v/>
      </c>
      <c r="T130" s="13"/>
    </row>
    <row r="131" customFormat="false" ht="30" hidden="false" customHeight="true" outlineLevel="0" collapsed="false">
      <c r="A131" s="12"/>
      <c r="B131" s="13"/>
      <c r="C131" s="13"/>
      <c r="D131" s="13"/>
      <c r="E131" s="13"/>
      <c r="F131" s="12"/>
      <c r="G131" s="12"/>
      <c r="H131" s="14" t="str">
        <f aca="false">IF(OR(F131="",G131=""),"",LOOKUP(F131*G131,Шкалы!$B$24:$B$27,Шкалы!$C$24:$C$27))</f>
        <v/>
      </c>
      <c r="I131" s="13"/>
      <c r="J131" s="13"/>
      <c r="K131" s="15"/>
      <c r="L131" s="12"/>
      <c r="M131" s="15"/>
      <c r="N131" s="13"/>
      <c r="O131" s="13"/>
      <c r="P131" s="13"/>
      <c r="Q131" s="12"/>
      <c r="R131" s="12"/>
      <c r="S131" s="14" t="str">
        <f aca="false">IF(OR(Q131="",R131=""),"",LOOKUP(Q131*R131,Шкалы!$B$24:$B$27,Шкалы!$C$24:$C$27))</f>
        <v/>
      </c>
      <c r="T131" s="13"/>
    </row>
    <row r="132" customFormat="false" ht="30" hidden="false" customHeight="true" outlineLevel="0" collapsed="false">
      <c r="A132" s="12"/>
      <c r="B132" s="13"/>
      <c r="C132" s="13"/>
      <c r="D132" s="13"/>
      <c r="E132" s="13"/>
      <c r="F132" s="12"/>
      <c r="G132" s="12"/>
      <c r="H132" s="14" t="str">
        <f aca="false">IF(OR(F132="",G132=""),"",LOOKUP(F132*G132,Шкалы!$B$24:$B$27,Шкалы!$C$24:$C$27))</f>
        <v/>
      </c>
      <c r="I132" s="13"/>
      <c r="J132" s="13"/>
      <c r="K132" s="15"/>
      <c r="L132" s="12"/>
      <c r="M132" s="15"/>
      <c r="N132" s="13"/>
      <c r="O132" s="13"/>
      <c r="P132" s="13"/>
      <c r="Q132" s="12"/>
      <c r="R132" s="12"/>
      <c r="S132" s="14" t="str">
        <f aca="false">IF(OR(Q132="",R132=""),"",LOOKUP(Q132*R132,Шкалы!$B$24:$B$27,Шкалы!$C$24:$C$27))</f>
        <v/>
      </c>
      <c r="T132" s="13"/>
    </row>
    <row r="133" customFormat="false" ht="30" hidden="false" customHeight="true" outlineLevel="0" collapsed="false">
      <c r="A133" s="12"/>
      <c r="B133" s="13"/>
      <c r="C133" s="13"/>
      <c r="D133" s="13"/>
      <c r="E133" s="13"/>
      <c r="F133" s="12"/>
      <c r="G133" s="12"/>
      <c r="H133" s="14" t="str">
        <f aca="false">IF(OR(F133="",G133=""),"",LOOKUP(F133*G133,Шкалы!$B$24:$B$27,Шкалы!$C$24:$C$27))</f>
        <v/>
      </c>
      <c r="I133" s="13"/>
      <c r="J133" s="13"/>
      <c r="K133" s="15"/>
      <c r="L133" s="12"/>
      <c r="M133" s="15"/>
      <c r="N133" s="13"/>
      <c r="O133" s="13"/>
      <c r="P133" s="13"/>
      <c r="Q133" s="12"/>
      <c r="R133" s="12"/>
      <c r="S133" s="14" t="str">
        <f aca="false">IF(OR(Q133="",R133=""),"",LOOKUP(Q133*R133,Шкалы!$B$24:$B$27,Шкалы!$C$24:$C$27))</f>
        <v/>
      </c>
      <c r="T133" s="13"/>
    </row>
    <row r="134" customFormat="false" ht="30" hidden="false" customHeight="true" outlineLevel="0" collapsed="false">
      <c r="A134" s="12"/>
      <c r="B134" s="13"/>
      <c r="C134" s="13"/>
      <c r="D134" s="13"/>
      <c r="E134" s="13"/>
      <c r="F134" s="12"/>
      <c r="G134" s="12"/>
      <c r="H134" s="14" t="str">
        <f aca="false">IF(OR(F134="",G134=""),"",LOOKUP(F134*G134,Шкалы!$B$24:$B$27,Шкалы!$C$24:$C$27))</f>
        <v/>
      </c>
      <c r="I134" s="13"/>
      <c r="J134" s="13"/>
      <c r="K134" s="15"/>
      <c r="L134" s="12"/>
      <c r="M134" s="15"/>
      <c r="N134" s="13"/>
      <c r="O134" s="13"/>
      <c r="P134" s="13"/>
      <c r="Q134" s="12"/>
      <c r="R134" s="12"/>
      <c r="S134" s="14" t="str">
        <f aca="false">IF(OR(Q134="",R134=""),"",LOOKUP(Q134*R134,Шкалы!$B$24:$B$27,Шкалы!$C$24:$C$27))</f>
        <v/>
      </c>
      <c r="T134" s="13"/>
    </row>
    <row r="135" customFormat="false" ht="30" hidden="false" customHeight="true" outlineLevel="0" collapsed="false">
      <c r="A135" s="12"/>
      <c r="B135" s="13"/>
      <c r="C135" s="13"/>
      <c r="D135" s="13"/>
      <c r="E135" s="13"/>
      <c r="F135" s="12"/>
      <c r="G135" s="12"/>
      <c r="H135" s="14" t="str">
        <f aca="false">IF(OR(F135="",G135=""),"",LOOKUP(F135*G135,Шкалы!$B$24:$B$27,Шкалы!$C$24:$C$27))</f>
        <v/>
      </c>
      <c r="I135" s="13"/>
      <c r="J135" s="13"/>
      <c r="K135" s="15"/>
      <c r="L135" s="12"/>
      <c r="M135" s="15"/>
      <c r="N135" s="13"/>
      <c r="O135" s="13"/>
      <c r="P135" s="13"/>
      <c r="Q135" s="12"/>
      <c r="R135" s="12"/>
      <c r="S135" s="14" t="str">
        <f aca="false">IF(OR(Q135="",R135=""),"",LOOKUP(Q135*R135,Шкалы!$B$24:$B$27,Шкалы!$C$24:$C$27))</f>
        <v/>
      </c>
      <c r="T135" s="13"/>
    </row>
    <row r="136" customFormat="false" ht="30" hidden="false" customHeight="true" outlineLevel="0" collapsed="false">
      <c r="A136" s="12"/>
      <c r="B136" s="13"/>
      <c r="C136" s="13"/>
      <c r="D136" s="13"/>
      <c r="E136" s="13"/>
      <c r="F136" s="12"/>
      <c r="G136" s="12"/>
      <c r="H136" s="14" t="str">
        <f aca="false">IF(OR(F136="",G136=""),"",LOOKUP(F136*G136,Шкалы!$B$24:$B$27,Шкалы!$C$24:$C$27))</f>
        <v/>
      </c>
      <c r="I136" s="13"/>
      <c r="J136" s="13"/>
      <c r="K136" s="15"/>
      <c r="L136" s="12"/>
      <c r="M136" s="15"/>
      <c r="N136" s="13"/>
      <c r="O136" s="13"/>
      <c r="P136" s="13"/>
      <c r="Q136" s="12"/>
      <c r="R136" s="12"/>
      <c r="S136" s="14" t="str">
        <f aca="false">IF(OR(Q136="",R136=""),"",LOOKUP(Q136*R136,Шкалы!$B$24:$B$27,Шкалы!$C$24:$C$27))</f>
        <v/>
      </c>
      <c r="T136" s="13"/>
    </row>
    <row r="137" customFormat="false" ht="30" hidden="false" customHeight="true" outlineLevel="0" collapsed="false">
      <c r="A137" s="12"/>
      <c r="B137" s="13"/>
      <c r="C137" s="13"/>
      <c r="D137" s="13"/>
      <c r="E137" s="13"/>
      <c r="F137" s="12"/>
      <c r="G137" s="12"/>
      <c r="H137" s="14" t="str">
        <f aca="false">IF(OR(F137="",G137=""),"",LOOKUP(F137*G137,Шкалы!$B$24:$B$27,Шкалы!$C$24:$C$27))</f>
        <v/>
      </c>
      <c r="I137" s="13"/>
      <c r="J137" s="13"/>
      <c r="K137" s="15"/>
      <c r="L137" s="12"/>
      <c r="M137" s="15"/>
      <c r="N137" s="13"/>
      <c r="O137" s="13"/>
      <c r="P137" s="13"/>
      <c r="Q137" s="12"/>
      <c r="R137" s="12"/>
      <c r="S137" s="14" t="str">
        <f aca="false">IF(OR(Q137="",R137=""),"",LOOKUP(Q137*R137,Шкалы!$B$24:$B$27,Шкалы!$C$24:$C$27))</f>
        <v/>
      </c>
      <c r="T137" s="13"/>
    </row>
    <row r="138" customFormat="false" ht="30" hidden="false" customHeight="true" outlineLevel="0" collapsed="false">
      <c r="A138" s="12"/>
      <c r="B138" s="13"/>
      <c r="C138" s="13"/>
      <c r="D138" s="13"/>
      <c r="E138" s="13"/>
      <c r="F138" s="12"/>
      <c r="G138" s="12"/>
      <c r="H138" s="14" t="str">
        <f aca="false">IF(OR(F138="",G138=""),"",LOOKUP(F138*G138,Шкалы!$B$24:$B$27,Шкалы!$C$24:$C$27))</f>
        <v/>
      </c>
      <c r="I138" s="13"/>
      <c r="J138" s="13"/>
      <c r="K138" s="15"/>
      <c r="L138" s="12"/>
      <c r="M138" s="15"/>
      <c r="N138" s="13"/>
      <c r="O138" s="13"/>
      <c r="P138" s="13"/>
      <c r="Q138" s="12"/>
      <c r="R138" s="12"/>
      <c r="S138" s="14" t="str">
        <f aca="false">IF(OR(Q138="",R138=""),"",LOOKUP(Q138*R138,Шкалы!$B$24:$B$27,Шкалы!$C$24:$C$27))</f>
        <v/>
      </c>
      <c r="T138" s="13"/>
    </row>
    <row r="139" customFormat="false" ht="30" hidden="false" customHeight="true" outlineLevel="0" collapsed="false">
      <c r="A139" s="12"/>
      <c r="B139" s="13"/>
      <c r="C139" s="13"/>
      <c r="D139" s="13"/>
      <c r="E139" s="13"/>
      <c r="F139" s="12"/>
      <c r="G139" s="12"/>
      <c r="H139" s="14" t="str">
        <f aca="false">IF(OR(F139="",G139=""),"",LOOKUP(F139*G139,Шкалы!$B$24:$B$27,Шкалы!$C$24:$C$27))</f>
        <v/>
      </c>
      <c r="I139" s="13"/>
      <c r="J139" s="13"/>
      <c r="K139" s="15"/>
      <c r="L139" s="12"/>
      <c r="M139" s="15"/>
      <c r="N139" s="13"/>
      <c r="O139" s="13"/>
      <c r="P139" s="13"/>
      <c r="Q139" s="12"/>
      <c r="R139" s="12"/>
      <c r="S139" s="14" t="str">
        <f aca="false">IF(OR(Q139="",R139=""),"",LOOKUP(Q139*R139,Шкалы!$B$24:$B$27,Шкалы!$C$24:$C$27))</f>
        <v/>
      </c>
      <c r="T139" s="13"/>
    </row>
    <row r="140" customFormat="false" ht="30" hidden="false" customHeight="true" outlineLevel="0" collapsed="false">
      <c r="A140" s="12"/>
      <c r="B140" s="13"/>
      <c r="C140" s="13"/>
      <c r="D140" s="13"/>
      <c r="E140" s="13"/>
      <c r="F140" s="12"/>
      <c r="G140" s="12"/>
      <c r="H140" s="14" t="str">
        <f aca="false">IF(OR(F140="",G140=""),"",LOOKUP(F140*G140,Шкалы!$B$24:$B$27,Шкалы!$C$24:$C$27))</f>
        <v/>
      </c>
      <c r="I140" s="13"/>
      <c r="J140" s="13"/>
      <c r="K140" s="15"/>
      <c r="L140" s="12"/>
      <c r="M140" s="15"/>
      <c r="N140" s="13"/>
      <c r="O140" s="13"/>
      <c r="P140" s="13"/>
      <c r="Q140" s="12"/>
      <c r="R140" s="12"/>
      <c r="S140" s="14" t="str">
        <f aca="false">IF(OR(Q140="",R140=""),"",LOOKUP(Q140*R140,Шкалы!$B$24:$B$27,Шкалы!$C$24:$C$27))</f>
        <v/>
      </c>
      <c r="T140" s="13"/>
    </row>
    <row r="141" customFormat="false" ht="30" hidden="false" customHeight="true" outlineLevel="0" collapsed="false">
      <c r="A141" s="12"/>
      <c r="B141" s="13"/>
      <c r="C141" s="13"/>
      <c r="D141" s="13"/>
      <c r="E141" s="13"/>
      <c r="F141" s="12"/>
      <c r="G141" s="12"/>
      <c r="H141" s="14" t="str">
        <f aca="false">IF(OR(F141="",G141=""),"",LOOKUP(F141*G141,Шкалы!$B$24:$B$27,Шкалы!$C$24:$C$27))</f>
        <v/>
      </c>
      <c r="I141" s="13"/>
      <c r="J141" s="13"/>
      <c r="K141" s="15"/>
      <c r="L141" s="12"/>
      <c r="M141" s="15"/>
      <c r="N141" s="13"/>
      <c r="O141" s="13"/>
      <c r="P141" s="13"/>
      <c r="Q141" s="12"/>
      <c r="R141" s="12"/>
      <c r="S141" s="14" t="str">
        <f aca="false">IF(OR(Q141="",R141=""),"",LOOKUP(Q141*R141,Шкалы!$B$24:$B$27,Шкалы!$C$24:$C$27))</f>
        <v/>
      </c>
      <c r="T141" s="13"/>
    </row>
    <row r="142" customFormat="false" ht="30" hidden="false" customHeight="true" outlineLevel="0" collapsed="false">
      <c r="A142" s="12"/>
      <c r="B142" s="13"/>
      <c r="C142" s="13"/>
      <c r="D142" s="13"/>
      <c r="E142" s="13"/>
      <c r="F142" s="12"/>
      <c r="G142" s="12"/>
      <c r="H142" s="14" t="str">
        <f aca="false">IF(OR(F142="",G142=""),"",LOOKUP(F142*G142,Шкалы!$B$24:$B$27,Шкалы!$C$24:$C$27))</f>
        <v/>
      </c>
      <c r="I142" s="13"/>
      <c r="J142" s="13"/>
      <c r="K142" s="15"/>
      <c r="L142" s="12"/>
      <c r="M142" s="15"/>
      <c r="N142" s="13"/>
      <c r="O142" s="13"/>
      <c r="P142" s="13"/>
      <c r="Q142" s="12"/>
      <c r="R142" s="12"/>
      <c r="S142" s="14" t="str">
        <f aca="false">IF(OR(Q142="",R142=""),"",LOOKUP(Q142*R142,Шкалы!$B$24:$B$27,Шкалы!$C$24:$C$27))</f>
        <v/>
      </c>
      <c r="T142" s="13"/>
    </row>
    <row r="143" customFormat="false" ht="30" hidden="false" customHeight="true" outlineLevel="0" collapsed="false">
      <c r="A143" s="12"/>
      <c r="B143" s="13"/>
      <c r="C143" s="13"/>
      <c r="D143" s="13"/>
      <c r="E143" s="13"/>
      <c r="F143" s="12"/>
      <c r="G143" s="12"/>
      <c r="H143" s="14" t="str">
        <f aca="false">IF(OR(F143="",G143=""),"",LOOKUP(F143*G143,Шкалы!$B$24:$B$27,Шкалы!$C$24:$C$27))</f>
        <v/>
      </c>
      <c r="I143" s="13"/>
      <c r="J143" s="13"/>
      <c r="K143" s="15"/>
      <c r="L143" s="12"/>
      <c r="M143" s="15"/>
      <c r="N143" s="13"/>
      <c r="O143" s="13"/>
      <c r="P143" s="13"/>
      <c r="Q143" s="12"/>
      <c r="R143" s="12"/>
      <c r="S143" s="14" t="str">
        <f aca="false">IF(OR(Q143="",R143=""),"",LOOKUP(Q143*R143,Шкалы!$B$24:$B$27,Шкалы!$C$24:$C$27))</f>
        <v/>
      </c>
      <c r="T143" s="13"/>
    </row>
    <row r="144" customFormat="false" ht="30" hidden="false" customHeight="true" outlineLevel="0" collapsed="false">
      <c r="A144" s="12"/>
      <c r="B144" s="13"/>
      <c r="C144" s="13"/>
      <c r="D144" s="13"/>
      <c r="E144" s="13"/>
      <c r="F144" s="12"/>
      <c r="G144" s="12"/>
      <c r="H144" s="14" t="str">
        <f aca="false">IF(OR(F144="",G144=""),"",LOOKUP(F144*G144,Шкалы!$B$24:$B$27,Шкалы!$C$24:$C$27))</f>
        <v/>
      </c>
      <c r="I144" s="13"/>
      <c r="J144" s="13"/>
      <c r="K144" s="15"/>
      <c r="L144" s="12"/>
      <c r="M144" s="15"/>
      <c r="N144" s="13"/>
      <c r="O144" s="13"/>
      <c r="P144" s="13"/>
      <c r="Q144" s="12"/>
      <c r="R144" s="12"/>
      <c r="S144" s="14" t="str">
        <f aca="false">IF(OR(Q144="",R144=""),"",LOOKUP(Q144*R144,Шкалы!$B$24:$B$27,Шкалы!$C$24:$C$27))</f>
        <v/>
      </c>
      <c r="T144" s="13"/>
    </row>
    <row r="145" customFormat="false" ht="30" hidden="false" customHeight="true" outlineLevel="0" collapsed="false">
      <c r="A145" s="12"/>
      <c r="B145" s="13"/>
      <c r="C145" s="13"/>
      <c r="D145" s="13"/>
      <c r="E145" s="13"/>
      <c r="F145" s="12"/>
      <c r="G145" s="12"/>
      <c r="H145" s="14" t="str">
        <f aca="false">IF(OR(F145="",G145=""),"",LOOKUP(F145*G145,Шкалы!$B$24:$B$27,Шкалы!$C$24:$C$27))</f>
        <v/>
      </c>
      <c r="I145" s="13"/>
      <c r="J145" s="13"/>
      <c r="K145" s="15"/>
      <c r="L145" s="12"/>
      <c r="M145" s="15"/>
      <c r="N145" s="13"/>
      <c r="O145" s="13"/>
      <c r="P145" s="13"/>
      <c r="Q145" s="12"/>
      <c r="R145" s="12"/>
      <c r="S145" s="14" t="str">
        <f aca="false">IF(OR(Q145="",R145=""),"",LOOKUP(Q145*R145,Шкалы!$B$24:$B$27,Шкалы!$C$24:$C$27))</f>
        <v/>
      </c>
      <c r="T145" s="13"/>
    </row>
    <row r="146" customFormat="false" ht="30" hidden="false" customHeight="true" outlineLevel="0" collapsed="false">
      <c r="A146" s="12"/>
      <c r="B146" s="13"/>
      <c r="C146" s="13"/>
      <c r="D146" s="13"/>
      <c r="E146" s="13"/>
      <c r="F146" s="12"/>
      <c r="G146" s="12"/>
      <c r="H146" s="14" t="str">
        <f aca="false">IF(OR(F146="",G146=""),"",LOOKUP(F146*G146,Шкалы!$B$24:$B$27,Шкалы!$C$24:$C$27))</f>
        <v/>
      </c>
      <c r="I146" s="13"/>
      <c r="J146" s="13"/>
      <c r="K146" s="15"/>
      <c r="L146" s="12"/>
      <c r="M146" s="15"/>
      <c r="N146" s="13"/>
      <c r="O146" s="13"/>
      <c r="P146" s="13"/>
      <c r="Q146" s="12"/>
      <c r="R146" s="12"/>
      <c r="S146" s="14" t="str">
        <f aca="false">IF(OR(Q146="",R146=""),"",LOOKUP(Q146*R146,Шкалы!$B$24:$B$27,Шкалы!$C$24:$C$27))</f>
        <v/>
      </c>
      <c r="T146" s="13"/>
    </row>
    <row r="147" customFormat="false" ht="30" hidden="false" customHeight="true" outlineLevel="0" collapsed="false">
      <c r="A147" s="12"/>
      <c r="B147" s="13"/>
      <c r="C147" s="13"/>
      <c r="D147" s="13"/>
      <c r="E147" s="13"/>
      <c r="F147" s="12"/>
      <c r="G147" s="12"/>
      <c r="H147" s="14" t="str">
        <f aca="false">IF(OR(F147="",G147=""),"",LOOKUP(F147*G147,Шкалы!$B$24:$B$27,Шкалы!$C$24:$C$27))</f>
        <v/>
      </c>
      <c r="I147" s="13"/>
      <c r="J147" s="13"/>
      <c r="K147" s="15"/>
      <c r="L147" s="12"/>
      <c r="M147" s="15"/>
      <c r="N147" s="13"/>
      <c r="O147" s="13"/>
      <c r="P147" s="13"/>
      <c r="Q147" s="12"/>
      <c r="R147" s="12"/>
      <c r="S147" s="14" t="str">
        <f aca="false">IF(OR(Q147="",R147=""),"",LOOKUP(Q147*R147,Шкалы!$B$24:$B$27,Шкалы!$C$24:$C$27))</f>
        <v/>
      </c>
      <c r="T147" s="13"/>
    </row>
    <row r="148" customFormat="false" ht="30" hidden="false" customHeight="true" outlineLevel="0" collapsed="false">
      <c r="A148" s="12"/>
      <c r="B148" s="13"/>
      <c r="C148" s="13"/>
      <c r="D148" s="13"/>
      <c r="E148" s="13"/>
      <c r="F148" s="12"/>
      <c r="G148" s="12"/>
      <c r="H148" s="14" t="str">
        <f aca="false">IF(OR(F148="",G148=""),"",LOOKUP(F148*G148,Шкалы!$B$24:$B$27,Шкалы!$C$24:$C$27))</f>
        <v/>
      </c>
      <c r="I148" s="13"/>
      <c r="J148" s="13"/>
      <c r="K148" s="15"/>
      <c r="L148" s="12"/>
      <c r="M148" s="15"/>
      <c r="N148" s="13"/>
      <c r="O148" s="13"/>
      <c r="P148" s="13"/>
      <c r="Q148" s="12"/>
      <c r="R148" s="12"/>
      <c r="S148" s="14" t="str">
        <f aca="false">IF(OR(Q148="",R148=""),"",LOOKUP(Q148*R148,Шкалы!$B$24:$B$27,Шкалы!$C$24:$C$27))</f>
        <v/>
      </c>
      <c r="T148" s="13"/>
    </row>
    <row r="149" customFormat="false" ht="30" hidden="false" customHeight="true" outlineLevel="0" collapsed="false">
      <c r="A149" s="12"/>
      <c r="B149" s="13"/>
      <c r="C149" s="13"/>
      <c r="D149" s="13"/>
      <c r="E149" s="13"/>
      <c r="F149" s="12"/>
      <c r="G149" s="12"/>
      <c r="H149" s="14" t="str">
        <f aca="false">IF(OR(F149="",G149=""),"",LOOKUP(F149*G149,Шкалы!$B$24:$B$27,Шкалы!$C$24:$C$27))</f>
        <v/>
      </c>
      <c r="I149" s="13"/>
      <c r="J149" s="13"/>
      <c r="K149" s="15"/>
      <c r="L149" s="12"/>
      <c r="M149" s="15"/>
      <c r="N149" s="13"/>
      <c r="O149" s="13"/>
      <c r="P149" s="13"/>
      <c r="Q149" s="12"/>
      <c r="R149" s="12"/>
      <c r="S149" s="14" t="str">
        <f aca="false">IF(OR(Q149="",R149=""),"",LOOKUP(Q149*R149,Шкалы!$B$24:$B$27,Шкалы!$C$24:$C$27))</f>
        <v/>
      </c>
      <c r="T149" s="13"/>
    </row>
    <row r="150" customFormat="false" ht="30" hidden="false" customHeight="true" outlineLevel="0" collapsed="false">
      <c r="A150" s="12"/>
      <c r="B150" s="13"/>
      <c r="C150" s="13"/>
      <c r="D150" s="13"/>
      <c r="E150" s="13"/>
      <c r="F150" s="12"/>
      <c r="G150" s="12"/>
      <c r="H150" s="14" t="str">
        <f aca="false">IF(OR(F150="",G150=""),"",LOOKUP(F150*G150,Шкалы!$B$24:$B$27,Шкалы!$C$24:$C$27))</f>
        <v/>
      </c>
      <c r="I150" s="13"/>
      <c r="J150" s="13"/>
      <c r="K150" s="15"/>
      <c r="L150" s="12"/>
      <c r="M150" s="15"/>
      <c r="N150" s="13"/>
      <c r="O150" s="13"/>
      <c r="P150" s="13"/>
      <c r="Q150" s="12"/>
      <c r="R150" s="12"/>
      <c r="S150" s="14" t="str">
        <f aca="false">IF(OR(Q150="",R150=""),"",LOOKUP(Q150*R150,Шкалы!$B$24:$B$27,Шкалы!$C$24:$C$27))</f>
        <v/>
      </c>
      <c r="T150" s="13"/>
    </row>
    <row r="151" customFormat="false" ht="30" hidden="false" customHeight="true" outlineLevel="0" collapsed="false">
      <c r="A151" s="12"/>
      <c r="B151" s="13"/>
      <c r="C151" s="13"/>
      <c r="D151" s="13"/>
      <c r="E151" s="13"/>
      <c r="F151" s="12"/>
      <c r="G151" s="12"/>
      <c r="H151" s="14" t="str">
        <f aca="false">IF(OR(F151="",G151=""),"",LOOKUP(F151*G151,Шкалы!$B$24:$B$27,Шкалы!$C$24:$C$27))</f>
        <v/>
      </c>
      <c r="I151" s="13"/>
      <c r="J151" s="13"/>
      <c r="K151" s="15"/>
      <c r="L151" s="12"/>
      <c r="M151" s="15"/>
      <c r="N151" s="13"/>
      <c r="O151" s="13"/>
      <c r="P151" s="13"/>
      <c r="Q151" s="12"/>
      <c r="R151" s="12"/>
      <c r="S151" s="14" t="str">
        <f aca="false">IF(OR(Q151="",R151=""),"",LOOKUP(Q151*R151,Шкалы!$B$24:$B$27,Шкалы!$C$24:$C$27))</f>
        <v/>
      </c>
      <c r="T151" s="13"/>
    </row>
    <row r="152" customFormat="false" ht="30" hidden="false" customHeight="true" outlineLevel="0" collapsed="false">
      <c r="A152" s="12"/>
      <c r="B152" s="13"/>
      <c r="C152" s="13"/>
      <c r="D152" s="13"/>
      <c r="E152" s="13"/>
      <c r="F152" s="12"/>
      <c r="G152" s="12"/>
      <c r="H152" s="14" t="str">
        <f aca="false">IF(OR(F152="",G152=""),"",LOOKUP(F152*G152,Шкалы!$B$24:$B$27,Шкалы!$C$24:$C$27))</f>
        <v/>
      </c>
      <c r="I152" s="13"/>
      <c r="J152" s="13"/>
      <c r="K152" s="15"/>
      <c r="L152" s="12"/>
      <c r="M152" s="15"/>
      <c r="N152" s="13"/>
      <c r="O152" s="13"/>
      <c r="P152" s="13"/>
      <c r="Q152" s="12"/>
      <c r="R152" s="12"/>
      <c r="S152" s="14" t="str">
        <f aca="false">IF(OR(Q152="",R152=""),"",LOOKUP(Q152*R152,Шкалы!$B$24:$B$27,Шкалы!$C$24:$C$27))</f>
        <v/>
      </c>
      <c r="T152" s="13"/>
    </row>
    <row r="153" customFormat="false" ht="30" hidden="false" customHeight="true" outlineLevel="0" collapsed="false">
      <c r="A153" s="12"/>
      <c r="B153" s="13"/>
      <c r="C153" s="13"/>
      <c r="D153" s="13"/>
      <c r="E153" s="13"/>
      <c r="F153" s="12"/>
      <c r="G153" s="12"/>
      <c r="H153" s="14" t="str">
        <f aca="false">IF(OR(F153="",G153=""),"",LOOKUP(F153*G153,Шкалы!$B$24:$B$27,Шкалы!$C$24:$C$27))</f>
        <v/>
      </c>
      <c r="I153" s="13"/>
      <c r="J153" s="13"/>
      <c r="K153" s="15"/>
      <c r="L153" s="12"/>
      <c r="M153" s="15"/>
      <c r="N153" s="13"/>
      <c r="O153" s="13"/>
      <c r="P153" s="13"/>
      <c r="Q153" s="12"/>
      <c r="R153" s="12"/>
      <c r="S153" s="14" t="str">
        <f aca="false">IF(OR(Q153="",R153=""),"",LOOKUP(Q153*R153,Шкалы!$B$24:$B$27,Шкалы!$C$24:$C$27))</f>
        <v/>
      </c>
      <c r="T153" s="13"/>
    </row>
    <row r="154" customFormat="false" ht="30" hidden="false" customHeight="true" outlineLevel="0" collapsed="false">
      <c r="A154" s="12"/>
      <c r="B154" s="13"/>
      <c r="C154" s="13"/>
      <c r="D154" s="13"/>
      <c r="E154" s="13"/>
      <c r="F154" s="12"/>
      <c r="G154" s="12"/>
      <c r="H154" s="14" t="str">
        <f aca="false">IF(OR(F154="",G154=""),"",LOOKUP(F154*G154,Шкалы!$B$24:$B$27,Шкалы!$C$24:$C$27))</f>
        <v/>
      </c>
      <c r="I154" s="13"/>
      <c r="J154" s="13"/>
      <c r="K154" s="15"/>
      <c r="L154" s="12"/>
      <c r="M154" s="15"/>
      <c r="N154" s="13"/>
      <c r="O154" s="13"/>
      <c r="P154" s="13"/>
      <c r="Q154" s="12"/>
      <c r="R154" s="12"/>
      <c r="S154" s="14" t="str">
        <f aca="false">IF(OR(Q154="",R154=""),"",LOOKUP(Q154*R154,Шкалы!$B$24:$B$27,Шкалы!$C$24:$C$27))</f>
        <v/>
      </c>
      <c r="T154" s="13"/>
    </row>
    <row r="155" customFormat="false" ht="30" hidden="false" customHeight="true" outlineLevel="0" collapsed="false">
      <c r="A155" s="12"/>
      <c r="B155" s="13"/>
      <c r="C155" s="13"/>
      <c r="D155" s="13"/>
      <c r="E155" s="13"/>
      <c r="F155" s="12"/>
      <c r="G155" s="12"/>
      <c r="H155" s="14" t="str">
        <f aca="false">IF(OR(F155="",G155=""),"",LOOKUP(F155*G155,Шкалы!$B$24:$B$27,Шкалы!$C$24:$C$27))</f>
        <v/>
      </c>
      <c r="I155" s="13"/>
      <c r="J155" s="13"/>
      <c r="K155" s="15"/>
      <c r="L155" s="12"/>
      <c r="M155" s="15"/>
      <c r="N155" s="13"/>
      <c r="O155" s="13"/>
      <c r="P155" s="13"/>
      <c r="Q155" s="12"/>
      <c r="R155" s="12"/>
      <c r="S155" s="14" t="str">
        <f aca="false">IF(OR(Q155="",R155=""),"",LOOKUP(Q155*R155,Шкалы!$B$24:$B$27,Шкалы!$C$24:$C$27))</f>
        <v/>
      </c>
      <c r="T155" s="13"/>
    </row>
    <row r="156" customFormat="false" ht="30" hidden="false" customHeight="true" outlineLevel="0" collapsed="false">
      <c r="A156" s="12"/>
      <c r="B156" s="13"/>
      <c r="C156" s="13"/>
      <c r="D156" s="13"/>
      <c r="E156" s="13"/>
      <c r="F156" s="12"/>
      <c r="G156" s="12"/>
      <c r="H156" s="14" t="str">
        <f aca="false">IF(OR(F156="",G156=""),"",LOOKUP(F156*G156,Шкалы!$B$24:$B$27,Шкалы!$C$24:$C$27))</f>
        <v/>
      </c>
      <c r="I156" s="13"/>
      <c r="J156" s="13"/>
      <c r="K156" s="15"/>
      <c r="L156" s="12"/>
      <c r="M156" s="15"/>
      <c r="N156" s="13"/>
      <c r="O156" s="13"/>
      <c r="P156" s="13"/>
      <c r="Q156" s="12"/>
      <c r="R156" s="12"/>
      <c r="S156" s="14" t="str">
        <f aca="false">IF(OR(Q156="",R156=""),"",LOOKUP(Q156*R156,Шкалы!$B$24:$B$27,Шкалы!$C$24:$C$27))</f>
        <v/>
      </c>
      <c r="T156" s="13"/>
    </row>
    <row r="157" customFormat="false" ht="30" hidden="false" customHeight="true" outlineLevel="0" collapsed="false">
      <c r="A157" s="12"/>
      <c r="B157" s="13"/>
      <c r="C157" s="13"/>
      <c r="D157" s="13"/>
      <c r="E157" s="13"/>
      <c r="F157" s="12"/>
      <c r="G157" s="12"/>
      <c r="H157" s="14" t="str">
        <f aca="false">IF(OR(F157="",G157=""),"",LOOKUP(F157*G157,Шкалы!$B$24:$B$27,Шкалы!$C$24:$C$27))</f>
        <v/>
      </c>
      <c r="I157" s="13"/>
      <c r="J157" s="13"/>
      <c r="K157" s="15"/>
      <c r="L157" s="12"/>
      <c r="M157" s="15"/>
      <c r="N157" s="13"/>
      <c r="O157" s="13"/>
      <c r="P157" s="13"/>
      <c r="Q157" s="12"/>
      <c r="R157" s="12"/>
      <c r="S157" s="14" t="str">
        <f aca="false">IF(OR(Q157="",R157=""),"",LOOKUP(Q157*R157,Шкалы!$B$24:$B$27,Шкалы!$C$24:$C$27))</f>
        <v/>
      </c>
      <c r="T157" s="13"/>
    </row>
    <row r="158" customFormat="false" ht="30" hidden="false" customHeight="true" outlineLevel="0" collapsed="false">
      <c r="A158" s="12"/>
      <c r="B158" s="13"/>
      <c r="C158" s="13"/>
      <c r="D158" s="13"/>
      <c r="E158" s="13"/>
      <c r="F158" s="12"/>
      <c r="G158" s="12"/>
      <c r="H158" s="14" t="str">
        <f aca="false">IF(OR(F158="",G158=""),"",LOOKUP(F158*G158,Шкалы!$B$24:$B$27,Шкалы!$C$24:$C$27))</f>
        <v/>
      </c>
      <c r="I158" s="13"/>
      <c r="J158" s="13"/>
      <c r="K158" s="15"/>
      <c r="L158" s="12"/>
      <c r="M158" s="15"/>
      <c r="N158" s="13"/>
      <c r="O158" s="13"/>
      <c r="P158" s="13"/>
      <c r="Q158" s="12"/>
      <c r="R158" s="12"/>
      <c r="S158" s="14" t="str">
        <f aca="false">IF(OR(Q158="",R158=""),"",LOOKUP(Q158*R158,Шкалы!$B$24:$B$27,Шкалы!$C$24:$C$27))</f>
        <v/>
      </c>
      <c r="T158" s="13"/>
    </row>
    <row r="159" customFormat="false" ht="30" hidden="false" customHeight="true" outlineLevel="0" collapsed="false">
      <c r="A159" s="12"/>
      <c r="B159" s="13"/>
      <c r="C159" s="13"/>
      <c r="D159" s="13"/>
      <c r="E159" s="13"/>
      <c r="F159" s="12"/>
      <c r="G159" s="12"/>
      <c r="H159" s="14" t="str">
        <f aca="false">IF(OR(F159="",G159=""),"",LOOKUP(F159*G159,Шкалы!$B$24:$B$27,Шкалы!$C$24:$C$27))</f>
        <v/>
      </c>
      <c r="I159" s="13"/>
      <c r="J159" s="13"/>
      <c r="K159" s="15"/>
      <c r="L159" s="12"/>
      <c r="M159" s="15"/>
      <c r="N159" s="13"/>
      <c r="O159" s="13"/>
      <c r="P159" s="13"/>
      <c r="Q159" s="12"/>
      <c r="R159" s="12"/>
      <c r="S159" s="14" t="str">
        <f aca="false">IF(OR(Q159="",R159=""),"",LOOKUP(Q159*R159,Шкалы!$B$24:$B$27,Шкалы!$C$24:$C$27))</f>
        <v/>
      </c>
      <c r="T159" s="13"/>
    </row>
    <row r="160" customFormat="false" ht="30" hidden="false" customHeight="true" outlineLevel="0" collapsed="false">
      <c r="A160" s="12"/>
      <c r="B160" s="13"/>
      <c r="C160" s="13"/>
      <c r="D160" s="13"/>
      <c r="E160" s="13"/>
      <c r="F160" s="12"/>
      <c r="G160" s="12"/>
      <c r="H160" s="14" t="str">
        <f aca="false">IF(OR(F160="",G160=""),"",LOOKUP(F160*G160,Шкалы!$B$24:$B$27,Шкалы!$C$24:$C$27))</f>
        <v/>
      </c>
      <c r="I160" s="13"/>
      <c r="J160" s="13"/>
      <c r="K160" s="15"/>
      <c r="L160" s="12"/>
      <c r="M160" s="15"/>
      <c r="N160" s="13"/>
      <c r="O160" s="13"/>
      <c r="P160" s="13"/>
      <c r="Q160" s="12"/>
      <c r="R160" s="12"/>
      <c r="S160" s="14" t="str">
        <f aca="false">IF(OR(Q160="",R160=""),"",LOOKUP(Q160*R160,Шкалы!$B$24:$B$27,Шкалы!$C$24:$C$27))</f>
        <v/>
      </c>
      <c r="T160" s="13"/>
    </row>
    <row r="161" customFormat="false" ht="30" hidden="false" customHeight="true" outlineLevel="0" collapsed="false">
      <c r="A161" s="12"/>
      <c r="B161" s="13"/>
      <c r="C161" s="13"/>
      <c r="D161" s="13"/>
      <c r="E161" s="13"/>
      <c r="F161" s="12"/>
      <c r="G161" s="12"/>
      <c r="H161" s="14" t="str">
        <f aca="false">IF(OR(F161="",G161=""),"",LOOKUP(F161*G161,Шкалы!$B$24:$B$27,Шкалы!$C$24:$C$27))</f>
        <v/>
      </c>
      <c r="I161" s="13"/>
      <c r="J161" s="13"/>
      <c r="K161" s="15"/>
      <c r="L161" s="12"/>
      <c r="M161" s="15"/>
      <c r="N161" s="13"/>
      <c r="O161" s="13"/>
      <c r="P161" s="13"/>
      <c r="Q161" s="12"/>
      <c r="R161" s="12"/>
      <c r="S161" s="14" t="str">
        <f aca="false">IF(OR(Q161="",R161=""),"",LOOKUP(Q161*R161,Шкалы!$B$24:$B$27,Шкалы!$C$24:$C$27))</f>
        <v/>
      </c>
      <c r="T161" s="13"/>
    </row>
    <row r="162" customFormat="false" ht="30" hidden="false" customHeight="true" outlineLevel="0" collapsed="false">
      <c r="A162" s="12"/>
      <c r="B162" s="13"/>
      <c r="C162" s="13"/>
      <c r="D162" s="13"/>
      <c r="E162" s="13"/>
      <c r="F162" s="12"/>
      <c r="G162" s="12"/>
      <c r="H162" s="14" t="str">
        <f aca="false">IF(OR(F162="",G162=""),"",LOOKUP(F162*G162,Шкалы!$B$24:$B$27,Шкалы!$C$24:$C$27))</f>
        <v/>
      </c>
      <c r="I162" s="13"/>
      <c r="J162" s="13"/>
      <c r="K162" s="15"/>
      <c r="L162" s="12"/>
      <c r="M162" s="15"/>
      <c r="N162" s="13"/>
      <c r="O162" s="13"/>
      <c r="P162" s="13"/>
      <c r="Q162" s="12"/>
      <c r="R162" s="12"/>
      <c r="S162" s="14" t="str">
        <f aca="false">IF(OR(Q162="",R162=""),"",LOOKUP(Q162*R162,Шкалы!$B$24:$B$27,Шкалы!$C$24:$C$27))</f>
        <v/>
      </c>
      <c r="T162" s="13"/>
    </row>
    <row r="163" customFormat="false" ht="30" hidden="false" customHeight="true" outlineLevel="0" collapsed="false">
      <c r="A163" s="12"/>
      <c r="B163" s="13"/>
      <c r="C163" s="13"/>
      <c r="D163" s="13"/>
      <c r="E163" s="13"/>
      <c r="F163" s="12"/>
      <c r="G163" s="12"/>
      <c r="H163" s="14" t="str">
        <f aca="false">IF(OR(F163="",G163=""),"",LOOKUP(F163*G163,Шкалы!$B$24:$B$27,Шкалы!$C$24:$C$27))</f>
        <v/>
      </c>
      <c r="I163" s="13"/>
      <c r="J163" s="13"/>
      <c r="K163" s="15"/>
      <c r="L163" s="12"/>
      <c r="M163" s="15"/>
      <c r="N163" s="13"/>
      <c r="O163" s="13"/>
      <c r="P163" s="13"/>
      <c r="Q163" s="12"/>
      <c r="R163" s="12"/>
      <c r="S163" s="14" t="str">
        <f aca="false">IF(OR(Q163="",R163=""),"",LOOKUP(Q163*R163,Шкалы!$B$24:$B$27,Шкалы!$C$24:$C$27))</f>
        <v/>
      </c>
      <c r="T163" s="13"/>
    </row>
    <row r="164" customFormat="false" ht="30" hidden="false" customHeight="true" outlineLevel="0" collapsed="false">
      <c r="A164" s="12"/>
      <c r="B164" s="13"/>
      <c r="C164" s="13"/>
      <c r="D164" s="13"/>
      <c r="E164" s="13"/>
      <c r="F164" s="12"/>
      <c r="G164" s="12"/>
      <c r="H164" s="14" t="str">
        <f aca="false">IF(OR(F164="",G164=""),"",LOOKUP(F164*G164,Шкалы!$B$24:$B$27,Шкалы!$C$24:$C$27))</f>
        <v/>
      </c>
      <c r="I164" s="13"/>
      <c r="J164" s="13"/>
      <c r="K164" s="15"/>
      <c r="L164" s="12"/>
      <c r="M164" s="15"/>
      <c r="N164" s="13"/>
      <c r="O164" s="13"/>
      <c r="P164" s="13"/>
      <c r="Q164" s="12"/>
      <c r="R164" s="12"/>
      <c r="S164" s="14" t="str">
        <f aca="false">IF(OR(Q164="",R164=""),"",LOOKUP(Q164*R164,Шкалы!$B$24:$B$27,Шкалы!$C$24:$C$27))</f>
        <v/>
      </c>
      <c r="T164" s="13"/>
    </row>
    <row r="165" customFormat="false" ht="30" hidden="false" customHeight="true" outlineLevel="0" collapsed="false">
      <c r="A165" s="12"/>
      <c r="B165" s="13"/>
      <c r="C165" s="13"/>
      <c r="D165" s="13"/>
      <c r="E165" s="13"/>
      <c r="F165" s="12"/>
      <c r="G165" s="12"/>
      <c r="H165" s="14" t="str">
        <f aca="false">IF(OR(F165="",G165=""),"",LOOKUP(F165*G165,Шкалы!$B$24:$B$27,Шкалы!$C$24:$C$27))</f>
        <v/>
      </c>
      <c r="I165" s="13"/>
      <c r="J165" s="13"/>
      <c r="K165" s="15"/>
      <c r="L165" s="12"/>
      <c r="M165" s="15"/>
      <c r="N165" s="13"/>
      <c r="O165" s="13"/>
      <c r="P165" s="13"/>
      <c r="Q165" s="12"/>
      <c r="R165" s="12"/>
      <c r="S165" s="14" t="str">
        <f aca="false">IF(OR(Q165="",R165=""),"",LOOKUP(Q165*R165,Шкалы!$B$24:$B$27,Шкалы!$C$24:$C$27))</f>
        <v/>
      </c>
      <c r="T165" s="13"/>
    </row>
    <row r="166" customFormat="false" ht="30" hidden="false" customHeight="true" outlineLevel="0" collapsed="false">
      <c r="A166" s="12"/>
      <c r="B166" s="13"/>
      <c r="C166" s="13"/>
      <c r="D166" s="13"/>
      <c r="E166" s="13"/>
      <c r="F166" s="12"/>
      <c r="G166" s="12"/>
      <c r="H166" s="14" t="str">
        <f aca="false">IF(OR(F166="",G166=""),"",LOOKUP(F166*G166,Шкалы!$B$24:$B$27,Шкалы!$C$24:$C$27))</f>
        <v/>
      </c>
      <c r="I166" s="13"/>
      <c r="J166" s="13"/>
      <c r="K166" s="15"/>
      <c r="L166" s="12"/>
      <c r="M166" s="15"/>
      <c r="N166" s="13"/>
      <c r="O166" s="13"/>
      <c r="P166" s="13"/>
      <c r="Q166" s="12"/>
      <c r="R166" s="12"/>
      <c r="S166" s="14" t="str">
        <f aca="false">IF(OR(Q166="",R166=""),"",LOOKUP(Q166*R166,Шкалы!$B$24:$B$27,Шкалы!$C$24:$C$27))</f>
        <v/>
      </c>
      <c r="T166" s="13"/>
    </row>
    <row r="167" customFormat="false" ht="30" hidden="false" customHeight="true" outlineLevel="0" collapsed="false">
      <c r="A167" s="12"/>
      <c r="B167" s="13"/>
      <c r="C167" s="13"/>
      <c r="D167" s="13"/>
      <c r="E167" s="13"/>
      <c r="F167" s="12"/>
      <c r="G167" s="12"/>
      <c r="H167" s="14" t="str">
        <f aca="false">IF(OR(F167="",G167=""),"",LOOKUP(F167*G167,Шкалы!$B$24:$B$27,Шкалы!$C$24:$C$27))</f>
        <v/>
      </c>
      <c r="I167" s="13"/>
      <c r="J167" s="13"/>
      <c r="K167" s="15"/>
      <c r="L167" s="12"/>
      <c r="M167" s="15"/>
      <c r="N167" s="13"/>
      <c r="O167" s="13"/>
      <c r="P167" s="13"/>
      <c r="Q167" s="12"/>
      <c r="R167" s="12"/>
      <c r="S167" s="14" t="str">
        <f aca="false">IF(OR(Q167="",R167=""),"",LOOKUP(Q167*R167,Шкалы!$B$24:$B$27,Шкалы!$C$24:$C$27))</f>
        <v/>
      </c>
      <c r="T167" s="13"/>
    </row>
    <row r="168" customFormat="false" ht="30" hidden="false" customHeight="true" outlineLevel="0" collapsed="false">
      <c r="A168" s="12"/>
      <c r="B168" s="13"/>
      <c r="C168" s="13"/>
      <c r="D168" s="13"/>
      <c r="E168" s="13"/>
      <c r="F168" s="12"/>
      <c r="G168" s="12"/>
      <c r="H168" s="14" t="str">
        <f aca="false">IF(OR(F168="",G168=""),"",LOOKUP(F168*G168,Шкалы!$B$24:$B$27,Шкалы!$C$24:$C$27))</f>
        <v/>
      </c>
      <c r="I168" s="13"/>
      <c r="J168" s="13"/>
      <c r="K168" s="15"/>
      <c r="L168" s="12"/>
      <c r="M168" s="15"/>
      <c r="N168" s="13"/>
      <c r="O168" s="13"/>
      <c r="P168" s="13"/>
      <c r="Q168" s="12"/>
      <c r="R168" s="12"/>
      <c r="S168" s="14" t="str">
        <f aca="false">IF(OR(Q168="",R168=""),"",LOOKUP(Q168*R168,Шкалы!$B$24:$B$27,Шкалы!$C$24:$C$27))</f>
        <v/>
      </c>
      <c r="T168" s="13"/>
    </row>
    <row r="169" customFormat="false" ht="30" hidden="false" customHeight="true" outlineLevel="0" collapsed="false">
      <c r="A169" s="12"/>
      <c r="B169" s="13"/>
      <c r="C169" s="13"/>
      <c r="D169" s="13"/>
      <c r="E169" s="13"/>
      <c r="F169" s="12"/>
      <c r="G169" s="12"/>
      <c r="H169" s="14" t="str">
        <f aca="false">IF(OR(F169="",G169=""),"",LOOKUP(F169*G169,Шкалы!$B$24:$B$27,Шкалы!$C$24:$C$27))</f>
        <v/>
      </c>
      <c r="I169" s="13"/>
      <c r="J169" s="13"/>
      <c r="K169" s="15"/>
      <c r="L169" s="12"/>
      <c r="M169" s="15"/>
      <c r="N169" s="13"/>
      <c r="O169" s="13"/>
      <c r="P169" s="13"/>
      <c r="Q169" s="12"/>
      <c r="R169" s="12"/>
      <c r="S169" s="14" t="str">
        <f aca="false">IF(OR(Q169="",R169=""),"",LOOKUP(Q169*R169,Шкалы!$B$24:$B$27,Шкалы!$C$24:$C$27))</f>
        <v/>
      </c>
      <c r="T169" s="13"/>
    </row>
    <row r="170" customFormat="false" ht="30" hidden="false" customHeight="true" outlineLevel="0" collapsed="false">
      <c r="A170" s="12"/>
      <c r="B170" s="13"/>
      <c r="C170" s="13"/>
      <c r="D170" s="13"/>
      <c r="E170" s="13"/>
      <c r="F170" s="12"/>
      <c r="G170" s="12"/>
      <c r="H170" s="14" t="str">
        <f aca="false">IF(OR(F170="",G170=""),"",LOOKUP(F170*G170,Шкалы!$B$24:$B$27,Шкалы!$C$24:$C$27))</f>
        <v/>
      </c>
      <c r="I170" s="13"/>
      <c r="J170" s="13"/>
      <c r="K170" s="15"/>
      <c r="L170" s="12"/>
      <c r="M170" s="15"/>
      <c r="N170" s="13"/>
      <c r="O170" s="13"/>
      <c r="P170" s="13"/>
      <c r="Q170" s="12"/>
      <c r="R170" s="12"/>
      <c r="S170" s="14" t="str">
        <f aca="false">IF(OR(Q170="",R170=""),"",LOOKUP(Q170*R170,Шкалы!$B$24:$B$27,Шкалы!$C$24:$C$27))</f>
        <v/>
      </c>
      <c r="T170" s="13"/>
    </row>
    <row r="171" customFormat="false" ht="30" hidden="false" customHeight="true" outlineLevel="0" collapsed="false">
      <c r="A171" s="12"/>
      <c r="B171" s="13"/>
      <c r="C171" s="13"/>
      <c r="D171" s="13"/>
      <c r="E171" s="13"/>
      <c r="F171" s="12"/>
      <c r="G171" s="12"/>
      <c r="H171" s="14" t="str">
        <f aca="false">IF(OR(F171="",G171=""),"",LOOKUP(F171*G171,Шкалы!$B$24:$B$27,Шкалы!$C$24:$C$27))</f>
        <v/>
      </c>
      <c r="I171" s="13"/>
      <c r="J171" s="13"/>
      <c r="K171" s="15"/>
      <c r="L171" s="12"/>
      <c r="M171" s="15"/>
      <c r="N171" s="13"/>
      <c r="O171" s="13"/>
      <c r="P171" s="13"/>
      <c r="Q171" s="12"/>
      <c r="R171" s="12"/>
      <c r="S171" s="14" t="str">
        <f aca="false">IF(OR(Q171="",R171=""),"",LOOKUP(Q171*R171,Шкалы!$B$24:$B$27,Шкалы!$C$24:$C$27))</f>
        <v/>
      </c>
      <c r="T171" s="13"/>
    </row>
    <row r="172" customFormat="false" ht="30" hidden="false" customHeight="true" outlineLevel="0" collapsed="false">
      <c r="A172" s="12"/>
      <c r="B172" s="13"/>
      <c r="C172" s="13"/>
      <c r="D172" s="13"/>
      <c r="E172" s="13"/>
      <c r="F172" s="12"/>
      <c r="G172" s="12"/>
      <c r="H172" s="14" t="str">
        <f aca="false">IF(OR(F172="",G172=""),"",LOOKUP(F172*G172,Шкалы!$B$24:$B$27,Шкалы!$C$24:$C$27))</f>
        <v/>
      </c>
      <c r="I172" s="13"/>
      <c r="J172" s="13"/>
      <c r="K172" s="15"/>
      <c r="L172" s="12"/>
      <c r="M172" s="15"/>
      <c r="N172" s="13"/>
      <c r="O172" s="13"/>
      <c r="P172" s="13"/>
      <c r="Q172" s="12"/>
      <c r="R172" s="12"/>
      <c r="S172" s="14" t="str">
        <f aca="false">IF(OR(Q172="",R172=""),"",LOOKUP(Q172*R172,Шкалы!$B$24:$B$27,Шкалы!$C$24:$C$27))</f>
        <v/>
      </c>
      <c r="T172" s="13"/>
    </row>
    <row r="173" customFormat="false" ht="30" hidden="false" customHeight="true" outlineLevel="0" collapsed="false">
      <c r="A173" s="12"/>
      <c r="B173" s="13"/>
      <c r="C173" s="13"/>
      <c r="D173" s="13"/>
      <c r="E173" s="13"/>
      <c r="F173" s="12"/>
      <c r="G173" s="12"/>
      <c r="H173" s="14" t="str">
        <f aca="false">IF(OR(F173="",G173=""),"",LOOKUP(F173*G173,Шкалы!$B$24:$B$27,Шкалы!$C$24:$C$27))</f>
        <v/>
      </c>
      <c r="I173" s="13"/>
      <c r="J173" s="13"/>
      <c r="K173" s="15"/>
      <c r="L173" s="12"/>
      <c r="M173" s="15"/>
      <c r="N173" s="13"/>
      <c r="O173" s="13"/>
      <c r="P173" s="13"/>
      <c r="Q173" s="12"/>
      <c r="R173" s="12"/>
      <c r="S173" s="14" t="str">
        <f aca="false">IF(OR(Q173="",R173=""),"",LOOKUP(Q173*R173,Шкалы!$B$24:$B$27,Шкалы!$C$24:$C$27))</f>
        <v/>
      </c>
      <c r="T173" s="13"/>
    </row>
    <row r="174" customFormat="false" ht="30" hidden="false" customHeight="true" outlineLevel="0" collapsed="false">
      <c r="A174" s="12"/>
      <c r="B174" s="13"/>
      <c r="C174" s="13"/>
      <c r="D174" s="13"/>
      <c r="E174" s="13"/>
      <c r="F174" s="12"/>
      <c r="G174" s="12"/>
      <c r="H174" s="14" t="str">
        <f aca="false">IF(OR(F174="",G174=""),"",LOOKUP(F174*G174,Шкалы!$B$24:$B$27,Шкалы!$C$24:$C$27))</f>
        <v/>
      </c>
      <c r="I174" s="13"/>
      <c r="J174" s="13"/>
      <c r="K174" s="15"/>
      <c r="L174" s="12"/>
      <c r="M174" s="15"/>
      <c r="N174" s="13"/>
      <c r="O174" s="13"/>
      <c r="P174" s="13"/>
      <c r="Q174" s="12"/>
      <c r="R174" s="12"/>
      <c r="S174" s="14" t="str">
        <f aca="false">IF(OR(Q174="",R174=""),"",LOOKUP(Q174*R174,Шкалы!$B$24:$B$27,Шкалы!$C$24:$C$27))</f>
        <v/>
      </c>
      <c r="T174" s="13"/>
    </row>
    <row r="175" customFormat="false" ht="30" hidden="false" customHeight="true" outlineLevel="0" collapsed="false">
      <c r="A175" s="12"/>
      <c r="B175" s="13"/>
      <c r="C175" s="13"/>
      <c r="D175" s="13"/>
      <c r="E175" s="13"/>
      <c r="F175" s="12"/>
      <c r="G175" s="12"/>
      <c r="H175" s="14" t="str">
        <f aca="false">IF(OR(F175="",G175=""),"",LOOKUP(F175*G175,Шкалы!$B$24:$B$27,Шкалы!$C$24:$C$27))</f>
        <v/>
      </c>
      <c r="I175" s="13"/>
      <c r="J175" s="13"/>
      <c r="K175" s="15"/>
      <c r="L175" s="12"/>
      <c r="M175" s="15"/>
      <c r="N175" s="13"/>
      <c r="O175" s="13"/>
      <c r="P175" s="13"/>
      <c r="Q175" s="12"/>
      <c r="R175" s="12"/>
      <c r="S175" s="14" t="str">
        <f aca="false">IF(OR(Q175="",R175=""),"",LOOKUP(Q175*R175,Шкалы!$B$24:$B$27,Шкалы!$C$24:$C$27))</f>
        <v/>
      </c>
      <c r="T175" s="13"/>
    </row>
    <row r="176" customFormat="false" ht="30" hidden="false" customHeight="true" outlineLevel="0" collapsed="false">
      <c r="A176" s="12"/>
      <c r="B176" s="13"/>
      <c r="C176" s="13"/>
      <c r="D176" s="13"/>
      <c r="E176" s="13"/>
      <c r="F176" s="12"/>
      <c r="G176" s="12"/>
      <c r="H176" s="14" t="str">
        <f aca="false">IF(OR(F176="",G176=""),"",LOOKUP(F176*G176,Шкалы!$B$24:$B$27,Шкалы!$C$24:$C$27))</f>
        <v/>
      </c>
      <c r="I176" s="13"/>
      <c r="J176" s="13"/>
      <c r="K176" s="15"/>
      <c r="L176" s="12"/>
      <c r="M176" s="15"/>
      <c r="N176" s="13"/>
      <c r="O176" s="13"/>
      <c r="P176" s="13"/>
      <c r="Q176" s="12"/>
      <c r="R176" s="12"/>
      <c r="S176" s="14" t="str">
        <f aca="false">IF(OR(Q176="",R176=""),"",LOOKUP(Q176*R176,Шкалы!$B$24:$B$27,Шкалы!$C$24:$C$27))</f>
        <v/>
      </c>
      <c r="T176" s="13"/>
    </row>
    <row r="177" customFormat="false" ht="30" hidden="false" customHeight="true" outlineLevel="0" collapsed="false">
      <c r="A177" s="12"/>
      <c r="B177" s="13"/>
      <c r="C177" s="13"/>
      <c r="D177" s="13"/>
      <c r="E177" s="13"/>
      <c r="F177" s="12"/>
      <c r="G177" s="12"/>
      <c r="H177" s="14" t="str">
        <f aca="false">IF(OR(F177="",G177=""),"",LOOKUP(F177*G177,Шкалы!$B$24:$B$27,Шкалы!$C$24:$C$27))</f>
        <v/>
      </c>
      <c r="I177" s="13"/>
      <c r="J177" s="13"/>
      <c r="K177" s="15"/>
      <c r="L177" s="12"/>
      <c r="M177" s="15"/>
      <c r="N177" s="13"/>
      <c r="O177" s="13"/>
      <c r="P177" s="13"/>
      <c r="Q177" s="12"/>
      <c r="R177" s="12"/>
      <c r="S177" s="14" t="str">
        <f aca="false">IF(OR(Q177="",R177=""),"",LOOKUP(Q177*R177,Шкалы!$B$24:$B$27,Шкалы!$C$24:$C$27))</f>
        <v/>
      </c>
      <c r="T177" s="13"/>
    </row>
    <row r="178" customFormat="false" ht="30" hidden="false" customHeight="true" outlineLevel="0" collapsed="false">
      <c r="A178" s="12"/>
      <c r="B178" s="13"/>
      <c r="C178" s="13"/>
      <c r="D178" s="13"/>
      <c r="E178" s="13"/>
      <c r="F178" s="12"/>
      <c r="G178" s="12"/>
      <c r="H178" s="14" t="str">
        <f aca="false">IF(OR(F178="",G178=""),"",LOOKUP(F178*G178,Шкалы!$B$24:$B$27,Шкалы!$C$24:$C$27))</f>
        <v/>
      </c>
      <c r="I178" s="13"/>
      <c r="J178" s="13"/>
      <c r="K178" s="15"/>
      <c r="L178" s="12"/>
      <c r="M178" s="15"/>
      <c r="N178" s="13"/>
      <c r="O178" s="13"/>
      <c r="P178" s="13"/>
      <c r="Q178" s="12"/>
      <c r="R178" s="12"/>
      <c r="S178" s="14" t="str">
        <f aca="false">IF(OR(Q178="",R178=""),"",LOOKUP(Q178*R178,Шкалы!$B$24:$B$27,Шкалы!$C$24:$C$27))</f>
        <v/>
      </c>
      <c r="T178" s="13"/>
    </row>
    <row r="179" customFormat="false" ht="30" hidden="false" customHeight="true" outlineLevel="0" collapsed="false">
      <c r="A179" s="12"/>
      <c r="B179" s="13"/>
      <c r="C179" s="13"/>
      <c r="D179" s="13"/>
      <c r="E179" s="13"/>
      <c r="F179" s="12"/>
      <c r="G179" s="12"/>
      <c r="H179" s="14" t="str">
        <f aca="false">IF(OR(F179="",G179=""),"",LOOKUP(F179*G179,Шкалы!$B$24:$B$27,Шкалы!$C$24:$C$27))</f>
        <v/>
      </c>
      <c r="I179" s="13"/>
      <c r="J179" s="13"/>
      <c r="K179" s="15"/>
      <c r="L179" s="12"/>
      <c r="M179" s="15"/>
      <c r="N179" s="13"/>
      <c r="O179" s="13"/>
      <c r="P179" s="13"/>
      <c r="Q179" s="12"/>
      <c r="R179" s="12"/>
      <c r="S179" s="14" t="str">
        <f aca="false">IF(OR(Q179="",R179=""),"",LOOKUP(Q179*R179,Шкалы!$B$24:$B$27,Шкалы!$C$24:$C$27))</f>
        <v/>
      </c>
      <c r="T179" s="13"/>
    </row>
    <row r="180" customFormat="false" ht="30" hidden="false" customHeight="true" outlineLevel="0" collapsed="false">
      <c r="A180" s="12"/>
      <c r="B180" s="13"/>
      <c r="C180" s="13"/>
      <c r="D180" s="13"/>
      <c r="E180" s="13"/>
      <c r="F180" s="12"/>
      <c r="G180" s="12"/>
      <c r="H180" s="14" t="str">
        <f aca="false">IF(OR(F180="",G180=""),"",LOOKUP(F180*G180,Шкалы!$B$24:$B$27,Шкалы!$C$24:$C$27))</f>
        <v/>
      </c>
      <c r="I180" s="13"/>
      <c r="J180" s="13"/>
      <c r="K180" s="15"/>
      <c r="L180" s="12"/>
      <c r="M180" s="15"/>
      <c r="N180" s="13"/>
      <c r="O180" s="13"/>
      <c r="P180" s="13"/>
      <c r="Q180" s="12"/>
      <c r="R180" s="12"/>
      <c r="S180" s="14" t="str">
        <f aca="false">IF(OR(Q180="",R180=""),"",LOOKUP(Q180*R180,Шкалы!$B$24:$B$27,Шкалы!$C$24:$C$27))</f>
        <v/>
      </c>
      <c r="T180" s="13"/>
    </row>
    <row r="181" customFormat="false" ht="30" hidden="false" customHeight="true" outlineLevel="0" collapsed="false">
      <c r="A181" s="12"/>
      <c r="B181" s="13"/>
      <c r="C181" s="13"/>
      <c r="D181" s="13"/>
      <c r="E181" s="13"/>
      <c r="F181" s="12"/>
      <c r="G181" s="12"/>
      <c r="H181" s="14" t="str">
        <f aca="false">IF(OR(F181="",G181=""),"",LOOKUP(F181*G181,Шкалы!$B$24:$B$27,Шкалы!$C$24:$C$27))</f>
        <v/>
      </c>
      <c r="I181" s="13"/>
      <c r="J181" s="13"/>
      <c r="K181" s="15"/>
      <c r="L181" s="12"/>
      <c r="M181" s="15"/>
      <c r="N181" s="13"/>
      <c r="O181" s="13"/>
      <c r="P181" s="13"/>
      <c r="Q181" s="12"/>
      <c r="R181" s="12"/>
      <c r="S181" s="14" t="str">
        <f aca="false">IF(OR(Q181="",R181=""),"",LOOKUP(Q181*R181,Шкалы!$B$24:$B$27,Шкалы!$C$24:$C$27))</f>
        <v/>
      </c>
      <c r="T181" s="13"/>
    </row>
    <row r="182" customFormat="false" ht="30" hidden="false" customHeight="true" outlineLevel="0" collapsed="false">
      <c r="A182" s="12"/>
      <c r="B182" s="13"/>
      <c r="C182" s="13"/>
      <c r="D182" s="13"/>
      <c r="E182" s="13"/>
      <c r="F182" s="12"/>
      <c r="G182" s="12"/>
      <c r="H182" s="14" t="str">
        <f aca="false">IF(OR(F182="",G182=""),"",LOOKUP(F182*G182,Шкалы!$B$24:$B$27,Шкалы!$C$24:$C$27))</f>
        <v/>
      </c>
      <c r="I182" s="13"/>
      <c r="J182" s="13"/>
      <c r="K182" s="15"/>
      <c r="L182" s="12"/>
      <c r="M182" s="15"/>
      <c r="N182" s="13"/>
      <c r="O182" s="13"/>
      <c r="P182" s="13"/>
      <c r="Q182" s="12"/>
      <c r="R182" s="12"/>
      <c r="S182" s="14" t="str">
        <f aca="false">IF(OR(Q182="",R182=""),"",LOOKUP(Q182*R182,Шкалы!$B$24:$B$27,Шкалы!$C$24:$C$27))</f>
        <v/>
      </c>
      <c r="T182" s="13"/>
    </row>
    <row r="183" customFormat="false" ht="30" hidden="false" customHeight="true" outlineLevel="0" collapsed="false">
      <c r="A183" s="12"/>
      <c r="B183" s="13"/>
      <c r="C183" s="13"/>
      <c r="D183" s="13"/>
      <c r="E183" s="13"/>
      <c r="F183" s="12"/>
      <c r="G183" s="12"/>
      <c r="H183" s="14" t="str">
        <f aca="false">IF(OR(F183="",G183=""),"",LOOKUP(F183*G183,Шкалы!$B$24:$B$27,Шкалы!$C$24:$C$27))</f>
        <v/>
      </c>
      <c r="I183" s="13"/>
      <c r="J183" s="13"/>
      <c r="K183" s="15"/>
      <c r="L183" s="12"/>
      <c r="M183" s="15"/>
      <c r="N183" s="13"/>
      <c r="O183" s="13"/>
      <c r="P183" s="13"/>
      <c r="Q183" s="12"/>
      <c r="R183" s="12"/>
      <c r="S183" s="14" t="str">
        <f aca="false">IF(OR(Q183="",R183=""),"",LOOKUP(Q183*R183,Шкалы!$B$24:$B$27,Шкалы!$C$24:$C$27))</f>
        <v/>
      </c>
      <c r="T183" s="13"/>
    </row>
    <row r="184" customFormat="false" ht="30" hidden="false" customHeight="true" outlineLevel="0" collapsed="false">
      <c r="A184" s="12"/>
      <c r="B184" s="13"/>
      <c r="C184" s="13"/>
      <c r="D184" s="13"/>
      <c r="E184" s="13"/>
      <c r="F184" s="12"/>
      <c r="G184" s="12"/>
      <c r="H184" s="14" t="str">
        <f aca="false">IF(OR(F184="",G184=""),"",LOOKUP(F184*G184,Шкалы!$B$24:$B$27,Шкалы!$C$24:$C$27))</f>
        <v/>
      </c>
      <c r="I184" s="13"/>
      <c r="J184" s="13"/>
      <c r="K184" s="15"/>
      <c r="L184" s="12"/>
      <c r="M184" s="15"/>
      <c r="N184" s="13"/>
      <c r="O184" s="13"/>
      <c r="P184" s="13"/>
      <c r="Q184" s="12"/>
      <c r="R184" s="12"/>
      <c r="S184" s="14" t="str">
        <f aca="false">IF(OR(Q184="",R184=""),"",LOOKUP(Q184*R184,Шкалы!$B$24:$B$27,Шкалы!$C$24:$C$27))</f>
        <v/>
      </c>
      <c r="T184" s="13"/>
    </row>
    <row r="185" customFormat="false" ht="30" hidden="false" customHeight="true" outlineLevel="0" collapsed="false">
      <c r="A185" s="12"/>
      <c r="B185" s="13"/>
      <c r="C185" s="13"/>
      <c r="D185" s="13"/>
      <c r="E185" s="13"/>
      <c r="F185" s="12"/>
      <c r="G185" s="12"/>
      <c r="H185" s="14" t="str">
        <f aca="false">IF(OR(F185="",G185=""),"",LOOKUP(F185*G185,Шкалы!$B$24:$B$27,Шкалы!$C$24:$C$27))</f>
        <v/>
      </c>
      <c r="I185" s="13"/>
      <c r="J185" s="13"/>
      <c r="K185" s="15"/>
      <c r="L185" s="12"/>
      <c r="M185" s="15"/>
      <c r="N185" s="13"/>
      <c r="O185" s="13"/>
      <c r="P185" s="13"/>
      <c r="Q185" s="12"/>
      <c r="R185" s="12"/>
      <c r="S185" s="14" t="str">
        <f aca="false">IF(OR(Q185="",R185=""),"",LOOKUP(Q185*R185,Шкалы!$B$24:$B$27,Шкалы!$C$24:$C$27))</f>
        <v/>
      </c>
      <c r="T185" s="13"/>
    </row>
    <row r="186" customFormat="false" ht="30" hidden="false" customHeight="true" outlineLevel="0" collapsed="false">
      <c r="A186" s="12"/>
      <c r="B186" s="13"/>
      <c r="C186" s="13"/>
      <c r="D186" s="13"/>
      <c r="E186" s="13"/>
      <c r="F186" s="12"/>
      <c r="G186" s="12"/>
      <c r="H186" s="14" t="str">
        <f aca="false">IF(OR(F186="",G186=""),"",LOOKUP(F186*G186,Шкалы!$B$24:$B$27,Шкалы!$C$24:$C$27))</f>
        <v/>
      </c>
      <c r="I186" s="13"/>
      <c r="J186" s="13"/>
      <c r="K186" s="15"/>
      <c r="L186" s="12"/>
      <c r="M186" s="15"/>
      <c r="N186" s="13"/>
      <c r="O186" s="13"/>
      <c r="P186" s="13"/>
      <c r="Q186" s="12"/>
      <c r="R186" s="12"/>
      <c r="S186" s="14" t="str">
        <f aca="false">IF(OR(Q186="",R186=""),"",LOOKUP(Q186*R186,Шкалы!$B$24:$B$27,Шкалы!$C$24:$C$27))</f>
        <v/>
      </c>
      <c r="T186" s="13"/>
    </row>
    <row r="187" customFormat="false" ht="30" hidden="false" customHeight="true" outlineLevel="0" collapsed="false">
      <c r="A187" s="12"/>
      <c r="B187" s="13"/>
      <c r="C187" s="13"/>
      <c r="D187" s="13"/>
      <c r="E187" s="13"/>
      <c r="F187" s="12"/>
      <c r="G187" s="12"/>
      <c r="H187" s="14" t="str">
        <f aca="false">IF(OR(F187="",G187=""),"",LOOKUP(F187*G187,Шкалы!$B$24:$B$27,Шкалы!$C$24:$C$27))</f>
        <v/>
      </c>
      <c r="I187" s="13"/>
      <c r="J187" s="13"/>
      <c r="K187" s="15"/>
      <c r="L187" s="12"/>
      <c r="M187" s="15"/>
      <c r="N187" s="13"/>
      <c r="O187" s="13"/>
      <c r="P187" s="13"/>
      <c r="Q187" s="12"/>
      <c r="R187" s="12"/>
      <c r="S187" s="14" t="str">
        <f aca="false">IF(OR(Q187="",R187=""),"",LOOKUP(Q187*R187,Шкалы!$B$24:$B$27,Шкалы!$C$24:$C$27))</f>
        <v/>
      </c>
      <c r="T187" s="13"/>
    </row>
    <row r="188" customFormat="false" ht="30" hidden="false" customHeight="true" outlineLevel="0" collapsed="false">
      <c r="A188" s="12"/>
      <c r="B188" s="13"/>
      <c r="C188" s="13"/>
      <c r="D188" s="13"/>
      <c r="E188" s="13"/>
      <c r="F188" s="12"/>
      <c r="G188" s="12"/>
      <c r="H188" s="14" t="str">
        <f aca="false">IF(OR(F188="",G188=""),"",LOOKUP(F188*G188,Шкалы!$B$24:$B$27,Шкалы!$C$24:$C$27))</f>
        <v/>
      </c>
      <c r="I188" s="13"/>
      <c r="J188" s="13"/>
      <c r="K188" s="15"/>
      <c r="L188" s="12"/>
      <c r="M188" s="15"/>
      <c r="N188" s="13"/>
      <c r="O188" s="13"/>
      <c r="P188" s="13"/>
      <c r="Q188" s="12"/>
      <c r="R188" s="12"/>
      <c r="S188" s="14" t="str">
        <f aca="false">IF(OR(Q188="",R188=""),"",LOOKUP(Q188*R188,Шкалы!$B$24:$B$27,Шкалы!$C$24:$C$27))</f>
        <v/>
      </c>
      <c r="T188" s="13"/>
    </row>
    <row r="189" customFormat="false" ht="30" hidden="false" customHeight="true" outlineLevel="0" collapsed="false">
      <c r="A189" s="12"/>
      <c r="B189" s="13"/>
      <c r="C189" s="13"/>
      <c r="D189" s="13"/>
      <c r="E189" s="13"/>
      <c r="F189" s="12"/>
      <c r="G189" s="12"/>
      <c r="H189" s="14" t="str">
        <f aca="false">IF(OR(F189="",G189=""),"",LOOKUP(F189*G189,Шкалы!$B$24:$B$27,Шкалы!$C$24:$C$27))</f>
        <v/>
      </c>
      <c r="I189" s="13"/>
      <c r="J189" s="13"/>
      <c r="K189" s="15"/>
      <c r="L189" s="12"/>
      <c r="M189" s="15"/>
      <c r="N189" s="13"/>
      <c r="O189" s="13"/>
      <c r="P189" s="13"/>
      <c r="Q189" s="12"/>
      <c r="R189" s="12"/>
      <c r="S189" s="14" t="str">
        <f aca="false">IF(OR(Q189="",R189=""),"",LOOKUP(Q189*R189,Шкалы!$B$24:$B$27,Шкалы!$C$24:$C$27))</f>
        <v/>
      </c>
      <c r="T189" s="13"/>
    </row>
    <row r="190" customFormat="false" ht="30" hidden="false" customHeight="true" outlineLevel="0" collapsed="false">
      <c r="A190" s="12"/>
      <c r="B190" s="13"/>
      <c r="C190" s="13"/>
      <c r="D190" s="13"/>
      <c r="E190" s="13"/>
      <c r="F190" s="12"/>
      <c r="G190" s="12"/>
      <c r="H190" s="14" t="str">
        <f aca="false">IF(OR(F190="",G190=""),"",LOOKUP(F190*G190,Шкалы!$B$24:$B$27,Шкалы!$C$24:$C$27))</f>
        <v/>
      </c>
      <c r="I190" s="13"/>
      <c r="J190" s="13"/>
      <c r="K190" s="15"/>
      <c r="L190" s="12"/>
      <c r="M190" s="15"/>
      <c r="N190" s="13"/>
      <c r="O190" s="13"/>
      <c r="P190" s="13"/>
      <c r="Q190" s="12"/>
      <c r="R190" s="12"/>
      <c r="S190" s="14" t="str">
        <f aca="false">IF(OR(Q190="",R190=""),"",LOOKUP(Q190*R190,Шкалы!$B$24:$B$27,Шкалы!$C$24:$C$27))</f>
        <v/>
      </c>
      <c r="T190" s="13"/>
    </row>
    <row r="191" customFormat="false" ht="30" hidden="false" customHeight="true" outlineLevel="0" collapsed="false">
      <c r="A191" s="12"/>
      <c r="B191" s="13"/>
      <c r="C191" s="13"/>
      <c r="D191" s="13"/>
      <c r="E191" s="13"/>
      <c r="F191" s="12"/>
      <c r="G191" s="12"/>
      <c r="H191" s="14" t="str">
        <f aca="false">IF(OR(F191="",G191=""),"",LOOKUP(F191*G191,Шкалы!$B$24:$B$27,Шкалы!$C$24:$C$27))</f>
        <v/>
      </c>
      <c r="I191" s="13"/>
      <c r="J191" s="13"/>
      <c r="K191" s="15"/>
      <c r="L191" s="12"/>
      <c r="M191" s="15"/>
      <c r="N191" s="13"/>
      <c r="O191" s="13"/>
      <c r="P191" s="13"/>
      <c r="Q191" s="12"/>
      <c r="R191" s="12"/>
      <c r="S191" s="14" t="str">
        <f aca="false">IF(OR(Q191="",R191=""),"",LOOKUP(Q191*R191,Шкалы!$B$24:$B$27,Шкалы!$C$24:$C$27))</f>
        <v/>
      </c>
      <c r="T191" s="13"/>
    </row>
    <row r="192" customFormat="false" ht="30" hidden="false" customHeight="true" outlineLevel="0" collapsed="false">
      <c r="A192" s="12"/>
      <c r="B192" s="13"/>
      <c r="C192" s="13"/>
      <c r="D192" s="13"/>
      <c r="E192" s="13"/>
      <c r="F192" s="12"/>
      <c r="G192" s="12"/>
      <c r="H192" s="14" t="str">
        <f aca="false">IF(OR(F192="",G192=""),"",LOOKUP(F192*G192,Шкалы!$B$24:$B$27,Шкалы!$C$24:$C$27))</f>
        <v/>
      </c>
      <c r="I192" s="13"/>
      <c r="J192" s="13"/>
      <c r="K192" s="15"/>
      <c r="L192" s="12"/>
      <c r="M192" s="15"/>
      <c r="N192" s="13"/>
      <c r="O192" s="13"/>
      <c r="P192" s="13"/>
      <c r="Q192" s="12"/>
      <c r="R192" s="12"/>
      <c r="S192" s="14" t="str">
        <f aca="false">IF(OR(Q192="",R192=""),"",LOOKUP(Q192*R192,Шкалы!$B$24:$B$27,Шкалы!$C$24:$C$27))</f>
        <v/>
      </c>
      <c r="T192" s="13"/>
    </row>
    <row r="193" customFormat="false" ht="30" hidden="false" customHeight="true" outlineLevel="0" collapsed="false">
      <c r="A193" s="12"/>
      <c r="B193" s="13"/>
      <c r="C193" s="13"/>
      <c r="D193" s="13"/>
      <c r="E193" s="13"/>
      <c r="F193" s="12"/>
      <c r="G193" s="12"/>
      <c r="H193" s="14" t="str">
        <f aca="false">IF(OR(F193="",G193=""),"",LOOKUP(F193*G193,Шкалы!$B$24:$B$27,Шкалы!$C$24:$C$27))</f>
        <v/>
      </c>
      <c r="I193" s="13"/>
      <c r="J193" s="13"/>
      <c r="K193" s="15"/>
      <c r="L193" s="12"/>
      <c r="M193" s="15"/>
      <c r="N193" s="13"/>
      <c r="O193" s="13"/>
      <c r="P193" s="13"/>
      <c r="Q193" s="12"/>
      <c r="R193" s="12"/>
      <c r="S193" s="14" t="str">
        <f aca="false">IF(OR(Q193="",R193=""),"",LOOKUP(Q193*R193,Шкалы!$B$24:$B$27,Шкалы!$C$24:$C$27))</f>
        <v/>
      </c>
      <c r="T193" s="13"/>
    </row>
    <row r="194" customFormat="false" ht="30" hidden="false" customHeight="true" outlineLevel="0" collapsed="false">
      <c r="A194" s="12"/>
      <c r="B194" s="13"/>
      <c r="C194" s="13"/>
      <c r="D194" s="13"/>
      <c r="E194" s="13"/>
      <c r="F194" s="12"/>
      <c r="G194" s="12"/>
      <c r="H194" s="14" t="str">
        <f aca="false">IF(OR(F194="",G194=""),"",LOOKUP(F194*G194,Шкалы!$B$24:$B$27,Шкалы!$C$24:$C$27))</f>
        <v/>
      </c>
      <c r="I194" s="13"/>
      <c r="J194" s="13"/>
      <c r="K194" s="15"/>
      <c r="L194" s="12"/>
      <c r="M194" s="15"/>
      <c r="N194" s="13"/>
      <c r="O194" s="13"/>
      <c r="P194" s="13"/>
      <c r="Q194" s="12"/>
      <c r="R194" s="12"/>
      <c r="S194" s="14" t="str">
        <f aca="false">IF(OR(Q194="",R194=""),"",LOOKUP(Q194*R194,Шкалы!$B$24:$B$27,Шкалы!$C$24:$C$27))</f>
        <v/>
      </c>
      <c r="T194" s="13"/>
    </row>
    <row r="195" customFormat="false" ht="30" hidden="false" customHeight="true" outlineLevel="0" collapsed="false">
      <c r="A195" s="12"/>
      <c r="B195" s="13"/>
      <c r="C195" s="13"/>
      <c r="D195" s="13"/>
      <c r="E195" s="13"/>
      <c r="F195" s="12"/>
      <c r="G195" s="12"/>
      <c r="H195" s="14" t="str">
        <f aca="false">IF(OR(F195="",G195=""),"",LOOKUP(F195*G195,Шкалы!$B$24:$B$27,Шкалы!$C$24:$C$27))</f>
        <v/>
      </c>
      <c r="I195" s="13"/>
      <c r="J195" s="13"/>
      <c r="K195" s="15"/>
      <c r="L195" s="12"/>
      <c r="M195" s="15"/>
      <c r="N195" s="13"/>
      <c r="O195" s="13"/>
      <c r="P195" s="13"/>
      <c r="Q195" s="12"/>
      <c r="R195" s="12"/>
      <c r="S195" s="14" t="str">
        <f aca="false">IF(OR(Q195="",R195=""),"",LOOKUP(Q195*R195,Шкалы!$B$24:$B$27,Шкалы!$C$24:$C$27))</f>
        <v/>
      </c>
      <c r="T195" s="13"/>
    </row>
    <row r="196" customFormat="false" ht="30" hidden="false" customHeight="true" outlineLevel="0" collapsed="false">
      <c r="A196" s="12"/>
      <c r="B196" s="13"/>
      <c r="C196" s="13"/>
      <c r="D196" s="13"/>
      <c r="E196" s="13"/>
      <c r="F196" s="12"/>
      <c r="G196" s="12"/>
      <c r="H196" s="14" t="str">
        <f aca="false">IF(OR(F196="",G196=""),"",LOOKUP(F196*G196,Шкалы!$B$24:$B$27,Шкалы!$C$24:$C$27))</f>
        <v/>
      </c>
      <c r="I196" s="13"/>
      <c r="J196" s="13"/>
      <c r="K196" s="15"/>
      <c r="L196" s="12"/>
      <c r="M196" s="15"/>
      <c r="N196" s="13"/>
      <c r="O196" s="13"/>
      <c r="P196" s="13"/>
      <c r="Q196" s="12"/>
      <c r="R196" s="12"/>
      <c r="S196" s="14" t="str">
        <f aca="false">IF(OR(Q196="",R196=""),"",LOOKUP(Q196*R196,Шкалы!$B$24:$B$27,Шкалы!$C$24:$C$27))</f>
        <v/>
      </c>
      <c r="T196" s="13"/>
    </row>
    <row r="197" customFormat="false" ht="30" hidden="false" customHeight="true" outlineLevel="0" collapsed="false">
      <c r="A197" s="12"/>
      <c r="B197" s="13"/>
      <c r="C197" s="13"/>
      <c r="D197" s="13"/>
      <c r="E197" s="13"/>
      <c r="F197" s="12"/>
      <c r="G197" s="12"/>
      <c r="H197" s="14" t="str">
        <f aca="false">IF(OR(F197="",G197=""),"",LOOKUP(F197*G197,Шкалы!$B$24:$B$27,Шкалы!$C$24:$C$27))</f>
        <v/>
      </c>
      <c r="I197" s="13"/>
      <c r="J197" s="13"/>
      <c r="K197" s="15"/>
      <c r="L197" s="12"/>
      <c r="M197" s="15"/>
      <c r="N197" s="13"/>
      <c r="O197" s="13"/>
      <c r="P197" s="13"/>
      <c r="Q197" s="12"/>
      <c r="R197" s="12"/>
      <c r="S197" s="14" t="str">
        <f aca="false">IF(OR(Q197="",R197=""),"",LOOKUP(Q197*R197,Шкалы!$B$24:$B$27,Шкалы!$C$24:$C$27))</f>
        <v/>
      </c>
      <c r="T197" s="13"/>
    </row>
    <row r="198" customFormat="false" ht="30" hidden="false" customHeight="true" outlineLevel="0" collapsed="false">
      <c r="A198" s="12"/>
      <c r="B198" s="13"/>
      <c r="C198" s="13"/>
      <c r="D198" s="13"/>
      <c r="E198" s="13"/>
      <c r="F198" s="12"/>
      <c r="G198" s="12"/>
      <c r="H198" s="14" t="str">
        <f aca="false">IF(OR(F198="",G198=""),"",LOOKUP(F198*G198,Шкалы!$B$24:$B$27,Шкалы!$C$24:$C$27))</f>
        <v/>
      </c>
      <c r="I198" s="13"/>
      <c r="J198" s="13"/>
      <c r="K198" s="15"/>
      <c r="L198" s="12"/>
      <c r="M198" s="15"/>
      <c r="N198" s="13"/>
      <c r="O198" s="13"/>
      <c r="P198" s="13"/>
      <c r="Q198" s="12"/>
      <c r="R198" s="12"/>
      <c r="S198" s="14" t="str">
        <f aca="false">IF(OR(Q198="",R198=""),"",LOOKUP(Q198*R198,Шкалы!$B$24:$B$27,Шкалы!$C$24:$C$27))</f>
        <v/>
      </c>
      <c r="T198" s="13"/>
    </row>
    <row r="199" customFormat="false" ht="30" hidden="false" customHeight="true" outlineLevel="0" collapsed="false">
      <c r="A199" s="12"/>
      <c r="B199" s="13"/>
      <c r="C199" s="13"/>
      <c r="D199" s="13"/>
      <c r="E199" s="13"/>
      <c r="F199" s="12"/>
      <c r="G199" s="12"/>
      <c r="H199" s="14" t="str">
        <f aca="false">IF(OR(F199="",G199=""),"",LOOKUP(F199*G199,Шкалы!$B$24:$B$27,Шкалы!$C$24:$C$27))</f>
        <v/>
      </c>
      <c r="I199" s="13"/>
      <c r="J199" s="13"/>
      <c r="K199" s="15"/>
      <c r="L199" s="12"/>
      <c r="M199" s="15"/>
      <c r="N199" s="13"/>
      <c r="O199" s="13"/>
      <c r="P199" s="13"/>
      <c r="Q199" s="12"/>
      <c r="R199" s="12"/>
      <c r="S199" s="14" t="str">
        <f aca="false">IF(OR(Q199="",R199=""),"",LOOKUP(Q199*R199,Шкалы!$B$24:$B$27,Шкалы!$C$24:$C$27))</f>
        <v/>
      </c>
      <c r="T199" s="13"/>
    </row>
    <row r="200" customFormat="false" ht="30" hidden="false" customHeight="true" outlineLevel="0" collapsed="false">
      <c r="A200" s="12"/>
      <c r="B200" s="13"/>
      <c r="C200" s="13"/>
      <c r="D200" s="13"/>
      <c r="E200" s="13"/>
      <c r="F200" s="12"/>
      <c r="G200" s="12"/>
      <c r="H200" s="14" t="str">
        <f aca="false">IF(OR(F200="",G200=""),"",LOOKUP(F200*G200,Шкалы!$B$24:$B$27,Шкалы!$C$24:$C$27))</f>
        <v/>
      </c>
      <c r="I200" s="13"/>
      <c r="J200" s="13"/>
      <c r="K200" s="15"/>
      <c r="L200" s="12"/>
      <c r="M200" s="15"/>
      <c r="N200" s="13"/>
      <c r="O200" s="13"/>
      <c r="P200" s="13"/>
      <c r="Q200" s="12"/>
      <c r="R200" s="12"/>
      <c r="S200" s="14" t="str">
        <f aca="false">IF(OR(Q200="",R200=""),"",LOOKUP(Q200*R200,Шкалы!$B$24:$B$27,Шкалы!$C$24:$C$27))</f>
        <v/>
      </c>
      <c r="T200" s="13"/>
    </row>
    <row r="201" customFormat="false" ht="30" hidden="false" customHeight="true" outlineLevel="0" collapsed="false">
      <c r="A201" s="12"/>
      <c r="B201" s="13"/>
      <c r="C201" s="13"/>
      <c r="D201" s="13"/>
      <c r="E201" s="13"/>
      <c r="F201" s="12"/>
      <c r="G201" s="12"/>
      <c r="H201" s="14" t="str">
        <f aca="false">IF(OR(F201="",G201=""),"",LOOKUP(F201*G201,Шкалы!$B$24:$B$27,Шкалы!$C$24:$C$27))</f>
        <v/>
      </c>
      <c r="I201" s="13"/>
      <c r="J201" s="13"/>
      <c r="K201" s="15"/>
      <c r="L201" s="12"/>
      <c r="M201" s="15"/>
      <c r="N201" s="13"/>
      <c r="O201" s="13"/>
      <c r="P201" s="13"/>
      <c r="Q201" s="12"/>
      <c r="R201" s="12"/>
      <c r="S201" s="14" t="str">
        <f aca="false">IF(OR(Q201="",R201=""),"",LOOKUP(Q201*R201,Шкалы!$B$24:$B$27,Шкалы!$C$24:$C$27))</f>
        <v/>
      </c>
      <c r="T201" s="13"/>
    </row>
    <row r="202" customFormat="false" ht="30" hidden="false" customHeight="true" outlineLevel="0" collapsed="false">
      <c r="A202" s="12"/>
      <c r="B202" s="13"/>
      <c r="C202" s="13"/>
      <c r="D202" s="13"/>
      <c r="E202" s="13"/>
      <c r="F202" s="12"/>
      <c r="G202" s="12"/>
      <c r="H202" s="14" t="str">
        <f aca="false">IF(OR(F202="",G202=""),"",LOOKUP(F202*G202,Шкалы!$B$24:$B$27,Шкалы!$C$24:$C$27))</f>
        <v/>
      </c>
      <c r="I202" s="13"/>
      <c r="J202" s="13"/>
      <c r="K202" s="15"/>
      <c r="L202" s="12"/>
      <c r="M202" s="15"/>
      <c r="N202" s="13"/>
      <c r="O202" s="13"/>
      <c r="P202" s="13"/>
      <c r="Q202" s="12"/>
      <c r="R202" s="12"/>
      <c r="S202" s="14" t="str">
        <f aca="false">IF(OR(Q202="",R202=""),"",LOOKUP(Q202*R202,Шкалы!$B$24:$B$27,Шкалы!$C$24:$C$27))</f>
        <v/>
      </c>
      <c r="T202" s="13"/>
    </row>
    <row r="203" customFormat="false" ht="30" hidden="false" customHeight="true" outlineLevel="0" collapsed="false">
      <c r="A203" s="12"/>
      <c r="B203" s="13"/>
      <c r="C203" s="13"/>
      <c r="D203" s="13"/>
      <c r="E203" s="13"/>
      <c r="F203" s="12"/>
      <c r="G203" s="12"/>
      <c r="H203" s="14" t="str">
        <f aca="false">IF(OR(F203="",G203=""),"",LOOKUP(F203*G203,Шкалы!$B$24:$B$27,Шкалы!$C$24:$C$27))</f>
        <v/>
      </c>
      <c r="I203" s="13"/>
      <c r="J203" s="13"/>
      <c r="K203" s="15"/>
      <c r="L203" s="12"/>
      <c r="M203" s="15"/>
      <c r="N203" s="13"/>
      <c r="O203" s="13"/>
      <c r="P203" s="13"/>
      <c r="Q203" s="12"/>
      <c r="R203" s="12"/>
      <c r="S203" s="14" t="str">
        <f aca="false">IF(OR(Q203="",R203=""),"",LOOKUP(Q203*R203,Шкалы!$B$24:$B$27,Шкалы!$C$24:$C$27))</f>
        <v/>
      </c>
      <c r="T203" s="13"/>
    </row>
    <row r="204" customFormat="false" ht="30" hidden="false" customHeight="true" outlineLevel="0" collapsed="false">
      <c r="A204" s="12"/>
      <c r="B204" s="13"/>
      <c r="C204" s="13"/>
      <c r="D204" s="13"/>
      <c r="E204" s="13"/>
      <c r="F204" s="12"/>
      <c r="G204" s="12"/>
      <c r="H204" s="14" t="str">
        <f aca="false">IF(OR(F204="",G204=""),"",LOOKUP(F204*G204,Шкалы!$B$24:$B$27,Шкалы!$C$24:$C$27))</f>
        <v/>
      </c>
      <c r="I204" s="13"/>
      <c r="J204" s="13"/>
      <c r="K204" s="15"/>
      <c r="L204" s="12"/>
      <c r="M204" s="15"/>
      <c r="N204" s="13"/>
      <c r="O204" s="13"/>
      <c r="P204" s="13"/>
      <c r="Q204" s="12"/>
      <c r="R204" s="12"/>
      <c r="S204" s="14" t="str">
        <f aca="false">IF(OR(Q204="",R204=""),"",LOOKUP(Q204*R204,Шкалы!$B$24:$B$27,Шкалы!$C$24:$C$27))</f>
        <v/>
      </c>
      <c r="T204" s="13"/>
    </row>
    <row r="205" customFormat="false" ht="30" hidden="false" customHeight="true" outlineLevel="0" collapsed="false">
      <c r="A205" s="12"/>
      <c r="B205" s="13"/>
      <c r="C205" s="13"/>
      <c r="D205" s="13"/>
      <c r="E205" s="13"/>
      <c r="F205" s="12"/>
      <c r="G205" s="12"/>
      <c r="H205" s="14" t="str">
        <f aca="false">IF(OR(F205="",G205=""),"",LOOKUP(F205*G205,Шкалы!$B$24:$B$27,Шкалы!$C$24:$C$27))</f>
        <v/>
      </c>
      <c r="I205" s="13"/>
      <c r="J205" s="13"/>
      <c r="K205" s="15"/>
      <c r="L205" s="12"/>
      <c r="M205" s="15"/>
      <c r="N205" s="13"/>
      <c r="O205" s="13"/>
      <c r="P205" s="13"/>
      <c r="Q205" s="12"/>
      <c r="R205" s="12"/>
      <c r="S205" s="14" t="str">
        <f aca="false">IF(OR(Q205="",R205=""),"",LOOKUP(Q205*R205,Шкалы!$B$24:$B$27,Шкалы!$C$24:$C$27))</f>
        <v/>
      </c>
      <c r="T205" s="13"/>
    </row>
    <row r="206" customFormat="false" ht="30" hidden="false" customHeight="true" outlineLevel="0" collapsed="false">
      <c r="A206" s="12"/>
      <c r="B206" s="13"/>
      <c r="C206" s="13"/>
      <c r="D206" s="13"/>
      <c r="E206" s="13"/>
      <c r="F206" s="12"/>
      <c r="G206" s="12"/>
      <c r="H206" s="14" t="str">
        <f aca="false">IF(OR(F206="",G206=""),"",LOOKUP(F206*G206,Шкалы!$B$24:$B$27,Шкалы!$C$24:$C$27))</f>
        <v/>
      </c>
      <c r="I206" s="13"/>
      <c r="J206" s="13"/>
      <c r="K206" s="15"/>
      <c r="L206" s="12"/>
      <c r="M206" s="15"/>
      <c r="N206" s="13"/>
      <c r="O206" s="13"/>
      <c r="P206" s="13"/>
      <c r="Q206" s="12"/>
      <c r="R206" s="12"/>
      <c r="S206" s="14" t="str">
        <f aca="false">IF(OR(Q206="",R206=""),"",LOOKUP(Q206*R206,Шкалы!$B$24:$B$27,Шкалы!$C$24:$C$27))</f>
        <v/>
      </c>
      <c r="T206" s="13"/>
    </row>
    <row r="207" customFormat="false" ht="30" hidden="false" customHeight="true" outlineLevel="0" collapsed="false">
      <c r="A207" s="12"/>
      <c r="B207" s="13"/>
      <c r="C207" s="13"/>
      <c r="D207" s="13"/>
      <c r="E207" s="13"/>
      <c r="F207" s="12"/>
      <c r="G207" s="12"/>
      <c r="H207" s="14" t="str">
        <f aca="false">IF(OR(F207="",G207=""),"",LOOKUP(F207*G207,Шкалы!$B$24:$B$27,Шкалы!$C$24:$C$27))</f>
        <v/>
      </c>
      <c r="I207" s="13"/>
      <c r="J207" s="13"/>
      <c r="K207" s="15"/>
      <c r="L207" s="12"/>
      <c r="M207" s="15"/>
      <c r="N207" s="13"/>
      <c r="O207" s="13"/>
      <c r="P207" s="13"/>
      <c r="Q207" s="12"/>
      <c r="R207" s="12"/>
      <c r="S207" s="14" t="str">
        <f aca="false">IF(OR(Q207="",R207=""),"",LOOKUP(Q207*R207,Шкалы!$B$24:$B$27,Шкалы!$C$24:$C$27))</f>
        <v/>
      </c>
      <c r="T207" s="13"/>
    </row>
  </sheetData>
  <autoFilter ref="A6:T207"/>
  <mergeCells count="6">
    <mergeCell ref="A5:D5"/>
    <mergeCell ref="F5:H5"/>
    <mergeCell ref="I5:K5"/>
    <mergeCell ref="L5:M5"/>
    <mergeCell ref="N5:O5"/>
    <mergeCell ref="P5:S5"/>
  </mergeCells>
  <conditionalFormatting sqref="H7:H207">
    <cfRule type="expression" priority="2" aboveAverage="0" equalAverage="0" bottom="0" percent="0" rank="0" text="" dxfId="9">
      <formula>H7="Низкий"</formula>
    </cfRule>
    <cfRule type="expression" priority="3" aboveAverage="0" equalAverage="0" bottom="0" percent="0" rank="0" text="" dxfId="10">
      <formula>H7="Умеренный"</formula>
    </cfRule>
    <cfRule type="expression" priority="4" aboveAverage="0" equalAverage="0" bottom="0" percent="0" rank="0" text="" dxfId="11">
      <formula>H7="Высокий"</formula>
    </cfRule>
    <cfRule type="expression" priority="5" aboveAverage="0" equalAverage="0" bottom="0" percent="0" rank="0" text="" dxfId="12">
      <formula>H7="Критический"</formula>
    </cfRule>
  </conditionalFormatting>
  <conditionalFormatting sqref="S7:S207">
    <cfRule type="expression" priority="6" aboveAverage="0" equalAverage="0" bottom="0" percent="0" rank="0" text="" dxfId="9">
      <formula>S7="Низкий"</formula>
    </cfRule>
    <cfRule type="expression" priority="7" aboveAverage="0" equalAverage="0" bottom="0" percent="0" rank="0" text="" dxfId="10">
      <formula>S7="Умеренный"</formula>
    </cfRule>
    <cfRule type="expression" priority="8" aboveAverage="0" equalAverage="0" bottom="0" percent="0" rank="0" text="" dxfId="11">
      <formula>S7="Высокий"</formula>
    </cfRule>
    <cfRule type="expression" priority="9" aboveAverage="0" equalAverage="0" bottom="0" percent="0" rank="0" text="" dxfId="12">
      <formula>S7="Критический"</formula>
    </cfRule>
  </conditionalFormatting>
  <dataValidations count="3">
    <dataValidation allowBlank="true" error="Выберите балл от 1 до 5 по шкале на листе Шкалы." errorStyle="stop" errorTitle="Балл от 1 до 5" operator="between" prompt="Описание баллов - на листе Шкалы." promptTitle="Балл 1-5" showDropDown="false" showErrorMessage="true" showInputMessage="true" sqref="F7:G207 Q7:R207" type="list">
      <formula1>"1,2,3,4,5"</formula1>
      <formula2>0</formula2>
    </dataValidation>
    <dataValidation allowBlank="true" error="Активен или Закрыт." errorStyle="stop" errorTitle="Статус" operator="between" showDropDown="false" showErrorMessage="true" showInputMessage="false" sqref="L7:L207" type="list">
      <formula1>"Активен,Закрыт"</formula1>
      <formula2>0</formula2>
    </dataValidation>
    <dataValidation allowBlank="true" error="Введите дату в формате ДД.ММ.ГГГГ." errorStyle="stop" errorTitle="Дата" operator="greaterThan" prompt="Формат ДД.ММ.ГГГГ" promptTitle="Дата" showDropDown="false" showErrorMessage="true" showInputMessage="true" sqref="K7:K207 M7:M207" type="date">
      <formula1>36526</formula1>
      <formula2>0</formula2>
    </dataValidation>
  </dataValidations>
  <hyperlinks>
    <hyperlink ref="D2" r:id="rId2" display="riskbox.ru"/>
    <hyperlink ref="D3" location="'Как заполнять'!A1" display="Как заполнять →"/>
  </hyperlinks>
  <printOptions headings="false" gridLines="false" gridLinesSet="true" horizontalCentered="true" verticalCentered="false"/>
  <pageMargins left="0.4" right="0.4" top="0.5" bottom="0.5" header="0.5" footer="0.5"/>
  <pageSetup paperSize="9" scale="68" fitToWidth="1" fitToHeight="1" pageOrder="overThenDown" orientation="landscape" blackAndWhite="false" draft="false" cellComments="none" horizontalDpi="300" verticalDpi="300" copies="1"/>
  <headerFooter differentFirst="false" differentOddEven="false">
    <oddHeader>&amp;L&amp;8 Реестр рисков</oddHeader>
    <oddFooter>&amp;L&amp;8 Шаблон RiskBox · riskbox.ru · Версия 1.2, октябрь 2026&amp;R&amp;8 &amp;P из &amp;N</oddFooter>
  </headerFooter>
  <colBreaks count="3" manualBreakCount="3">
    <brk id="5" man="true" max="65535" min="0"/>
    <brk id="11" man="true" max="65535" min="0"/>
    <brk id="15" man="true" max="65535" min="0"/>
  </col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E2D9"/>
    <pageSetUpPr fitToPage="tru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90"/>
  </cols>
  <sheetData>
    <row r="1" customFormat="false" ht="55.5" hidden="false" customHeight="true" outlineLevel="0" collapsed="false"/>
    <row r="2" customFormat="false" ht="30" hidden="false" customHeight="true" outlineLevel="0" collapsed="false">
      <c r="A2" s="1" t="s">
        <v>44</v>
      </c>
      <c r="D2" s="2" t="s">
        <v>1</v>
      </c>
    </row>
    <row r="3" customFormat="false" ht="18" hidden="false" customHeight="true" outlineLevel="0" collapsed="false">
      <c r="A3" s="3" t="s">
        <v>45</v>
      </c>
      <c r="D3" s="4" t="s">
        <v>46</v>
      </c>
    </row>
    <row r="4" customFormat="false" ht="7.5" hidden="false" customHeight="true" outlineLevel="0" collapsed="false">
      <c r="A4" s="5"/>
      <c r="B4" s="5"/>
      <c r="C4" s="5"/>
      <c r="D4" s="5"/>
    </row>
    <row r="6" customFormat="false" ht="18" hidden="false" customHeight="true" outlineLevel="0" collapsed="false">
      <c r="B6" s="16" t="s">
        <v>47</v>
      </c>
      <c r="C6" s="16"/>
      <c r="D6" s="16"/>
    </row>
    <row r="7" customFormat="false" ht="18" hidden="false" customHeight="true" outlineLevel="0" collapsed="false">
      <c r="B7" s="16" t="s">
        <v>48</v>
      </c>
      <c r="C7" s="16"/>
      <c r="D7" s="16"/>
    </row>
    <row r="8" customFormat="false" ht="18" hidden="false" customHeight="true" outlineLevel="0" collapsed="false">
      <c r="B8" s="16" t="s">
        <v>49</v>
      </c>
      <c r="C8" s="16"/>
      <c r="D8" s="16"/>
    </row>
    <row r="9" customFormat="false" ht="18" hidden="false" customHeight="true" outlineLevel="0" collapsed="false">
      <c r="B9" s="16" t="s">
        <v>50</v>
      </c>
      <c r="C9" s="16"/>
      <c r="D9" s="16"/>
    </row>
    <row r="10" customFormat="false" ht="18" hidden="false" customHeight="true" outlineLevel="0" collapsed="false">
      <c r="B10" s="16" t="s">
        <v>51</v>
      </c>
      <c r="C10" s="16"/>
      <c r="D10" s="16"/>
    </row>
    <row r="11" customFormat="false" ht="18" hidden="false" customHeight="true" outlineLevel="0" collapsed="false">
      <c r="B11" s="16" t="s">
        <v>52</v>
      </c>
      <c r="C11" s="16"/>
      <c r="D11" s="16"/>
    </row>
    <row r="12" customFormat="false" ht="18" hidden="false" customHeight="true" outlineLevel="0" collapsed="false">
      <c r="B12" s="16" t="s">
        <v>53</v>
      </c>
      <c r="C12" s="16"/>
      <c r="D12" s="16"/>
    </row>
    <row r="14" customFormat="false" ht="21.75" hidden="false" customHeight="true" outlineLevel="0" collapsed="false">
      <c r="A14" s="17" t="s">
        <v>54</v>
      </c>
      <c r="B14" s="17" t="s">
        <v>55</v>
      </c>
      <c r="C14" s="17" t="s">
        <v>56</v>
      </c>
      <c r="D14" s="17" t="s">
        <v>57</v>
      </c>
    </row>
    <row r="15" customFormat="false" ht="31.5" hidden="false" customHeight="true" outlineLevel="0" collapsed="false">
      <c r="A15" s="12" t="n">
        <v>1</v>
      </c>
      <c r="B15" s="18" t="s">
        <v>58</v>
      </c>
      <c r="C15" s="19" t="s">
        <v>12</v>
      </c>
      <c r="D15" s="13" t="s">
        <v>59</v>
      </c>
    </row>
    <row r="16" customFormat="false" ht="45.75" hidden="false" customHeight="true" outlineLevel="0" collapsed="false">
      <c r="A16" s="12" t="n">
        <v>2</v>
      </c>
      <c r="B16" s="18" t="s">
        <v>58</v>
      </c>
      <c r="C16" s="19" t="s">
        <v>13</v>
      </c>
      <c r="D16" s="13" t="s">
        <v>60</v>
      </c>
    </row>
    <row r="17" customFormat="false" ht="31.5" hidden="false" customHeight="true" outlineLevel="0" collapsed="false">
      <c r="A17" s="12" t="n">
        <v>3</v>
      </c>
      <c r="B17" s="18" t="s">
        <v>58</v>
      </c>
      <c r="C17" s="19" t="s">
        <v>14</v>
      </c>
      <c r="D17" s="13" t="s">
        <v>61</v>
      </c>
    </row>
    <row r="18" customFormat="false" ht="31.5" hidden="false" customHeight="true" outlineLevel="0" collapsed="false">
      <c r="A18" s="12" t="n">
        <v>4</v>
      </c>
      <c r="B18" s="18" t="s">
        <v>58</v>
      </c>
      <c r="C18" s="19" t="s">
        <v>15</v>
      </c>
      <c r="D18" s="13" t="s">
        <v>62</v>
      </c>
    </row>
    <row r="19" customFormat="false" ht="31.5" hidden="false" customHeight="true" outlineLevel="0" collapsed="false">
      <c r="A19" s="12" t="n">
        <v>5</v>
      </c>
      <c r="B19" s="18" t="s">
        <v>63</v>
      </c>
      <c r="C19" s="19" t="s">
        <v>16</v>
      </c>
      <c r="D19" s="13" t="s">
        <v>64</v>
      </c>
    </row>
    <row r="20" customFormat="false" ht="31.5" hidden="false" customHeight="true" outlineLevel="0" collapsed="false">
      <c r="A20" s="12" t="n">
        <v>6</v>
      </c>
      <c r="B20" s="18" t="s">
        <v>65</v>
      </c>
      <c r="C20" s="19" t="s">
        <v>17</v>
      </c>
      <c r="D20" s="13" t="s">
        <v>66</v>
      </c>
    </row>
    <row r="21" customFormat="false" ht="31.5" hidden="false" customHeight="true" outlineLevel="0" collapsed="false">
      <c r="A21" s="12" t="n">
        <v>7</v>
      </c>
      <c r="B21" s="18" t="s">
        <v>65</v>
      </c>
      <c r="C21" s="19" t="s">
        <v>18</v>
      </c>
      <c r="D21" s="13" t="s">
        <v>67</v>
      </c>
    </row>
    <row r="22" customFormat="false" ht="60" hidden="false" customHeight="true" outlineLevel="0" collapsed="false">
      <c r="A22" s="12" t="n">
        <v>8</v>
      </c>
      <c r="B22" s="18" t="s">
        <v>65</v>
      </c>
      <c r="C22" s="19" t="s">
        <v>19</v>
      </c>
      <c r="D22" s="13" t="s">
        <v>68</v>
      </c>
    </row>
    <row r="23" customFormat="false" ht="45.75" hidden="false" customHeight="true" outlineLevel="0" collapsed="false">
      <c r="A23" s="12" t="n">
        <v>9</v>
      </c>
      <c r="B23" s="18" t="s">
        <v>69</v>
      </c>
      <c r="C23" s="19" t="s">
        <v>20</v>
      </c>
      <c r="D23" s="13" t="s">
        <v>70</v>
      </c>
    </row>
    <row r="24" customFormat="false" ht="31.5" hidden="false" customHeight="true" outlineLevel="0" collapsed="false">
      <c r="A24" s="12" t="n">
        <v>10</v>
      </c>
      <c r="B24" s="18" t="s">
        <v>69</v>
      </c>
      <c r="C24" s="19" t="s">
        <v>21</v>
      </c>
      <c r="D24" s="13" t="s">
        <v>71</v>
      </c>
    </row>
    <row r="25" customFormat="false" ht="31.5" hidden="false" customHeight="true" outlineLevel="0" collapsed="false">
      <c r="A25" s="12" t="n">
        <v>11</v>
      </c>
      <c r="B25" s="18" t="s">
        <v>69</v>
      </c>
      <c r="C25" s="19" t="s">
        <v>22</v>
      </c>
      <c r="D25" s="13" t="s">
        <v>72</v>
      </c>
    </row>
    <row r="26" customFormat="false" ht="31.5" hidden="false" customHeight="true" outlineLevel="0" collapsed="false">
      <c r="A26" s="12" t="n">
        <v>12</v>
      </c>
      <c r="B26" s="18" t="s">
        <v>73</v>
      </c>
      <c r="C26" s="19" t="s">
        <v>23</v>
      </c>
      <c r="D26" s="13" t="s">
        <v>74</v>
      </c>
    </row>
    <row r="27" customFormat="false" ht="31.5" hidden="false" customHeight="true" outlineLevel="0" collapsed="false">
      <c r="A27" s="12" t="n">
        <v>13</v>
      </c>
      <c r="B27" s="18" t="s">
        <v>73</v>
      </c>
      <c r="C27" s="19" t="s">
        <v>24</v>
      </c>
      <c r="D27" s="13" t="s">
        <v>75</v>
      </c>
    </row>
    <row r="28" customFormat="false" ht="31.5" hidden="false" customHeight="true" outlineLevel="0" collapsed="false">
      <c r="A28" s="12" t="n">
        <v>14</v>
      </c>
      <c r="B28" s="18" t="s">
        <v>76</v>
      </c>
      <c r="C28" s="19" t="s">
        <v>25</v>
      </c>
      <c r="D28" s="13" t="s">
        <v>77</v>
      </c>
    </row>
    <row r="29" customFormat="false" ht="31.5" hidden="false" customHeight="true" outlineLevel="0" collapsed="false">
      <c r="A29" s="12" t="n">
        <v>15</v>
      </c>
      <c r="B29" s="18" t="s">
        <v>76</v>
      </c>
      <c r="C29" s="19" t="s">
        <v>26</v>
      </c>
      <c r="D29" s="13" t="s">
        <v>78</v>
      </c>
    </row>
    <row r="30" customFormat="false" ht="31.5" hidden="false" customHeight="true" outlineLevel="0" collapsed="false">
      <c r="A30" s="12" t="n">
        <v>16</v>
      </c>
      <c r="B30" s="18" t="s">
        <v>79</v>
      </c>
      <c r="C30" s="19" t="s">
        <v>27</v>
      </c>
      <c r="D30" s="13" t="s">
        <v>80</v>
      </c>
    </row>
    <row r="31" customFormat="false" ht="30" hidden="false" customHeight="true" outlineLevel="0" collapsed="false">
      <c r="A31" s="12" t="n">
        <v>17</v>
      </c>
      <c r="B31" s="18" t="s">
        <v>79</v>
      </c>
      <c r="C31" s="19" t="s">
        <v>28</v>
      </c>
      <c r="D31" s="13" t="s">
        <v>81</v>
      </c>
    </row>
    <row r="32" customFormat="false" ht="30" hidden="false" customHeight="true" outlineLevel="0" collapsed="false">
      <c r="A32" s="12" t="n">
        <v>18</v>
      </c>
      <c r="B32" s="18" t="s">
        <v>79</v>
      </c>
      <c r="C32" s="19" t="s">
        <v>29</v>
      </c>
      <c r="D32" s="13" t="s">
        <v>82</v>
      </c>
    </row>
    <row r="33" customFormat="false" ht="60" hidden="false" customHeight="true" outlineLevel="0" collapsed="false">
      <c r="A33" s="12" t="n">
        <v>19</v>
      </c>
      <c r="B33" s="18" t="s">
        <v>79</v>
      </c>
      <c r="C33" s="19" t="s">
        <v>30</v>
      </c>
      <c r="D33" s="13" t="s">
        <v>83</v>
      </c>
    </row>
    <row r="34" customFormat="false" ht="45.75" hidden="false" customHeight="true" outlineLevel="0" collapsed="false">
      <c r="A34" s="12" t="n">
        <v>20</v>
      </c>
      <c r="B34" s="18" t="s">
        <v>84</v>
      </c>
      <c r="C34" s="19" t="s">
        <v>31</v>
      </c>
      <c r="D34" s="13" t="s">
        <v>85</v>
      </c>
    </row>
    <row r="36" customFormat="false" ht="15" hidden="false" customHeight="false" outlineLevel="0" collapsed="false">
      <c r="B36" s="20" t="s">
        <v>86</v>
      </c>
    </row>
    <row r="37" customFormat="false" ht="15" hidden="false" customHeight="false" outlineLevel="0" collapsed="false">
      <c r="B37" s="16" t="s">
        <v>87</v>
      </c>
      <c r="C37" s="16"/>
      <c r="D37" s="16"/>
    </row>
    <row r="38" customFormat="false" ht="27.75" hidden="false" customHeight="true" outlineLevel="0" collapsed="false">
      <c r="B38" s="21" t="s">
        <v>88</v>
      </c>
    </row>
    <row r="40" customFormat="false" ht="15" hidden="false" customHeight="false" outlineLevel="0" collapsed="false">
      <c r="B40" s="22" t="s">
        <v>89</v>
      </c>
    </row>
  </sheetData>
  <mergeCells count="8">
    <mergeCell ref="B6:D6"/>
    <mergeCell ref="B7:D7"/>
    <mergeCell ref="B8:D8"/>
    <mergeCell ref="B9:D9"/>
    <mergeCell ref="B10:D10"/>
    <mergeCell ref="B11:D11"/>
    <mergeCell ref="B12:D12"/>
    <mergeCell ref="B37:D37"/>
  </mergeCells>
  <hyperlinks>
    <hyperlink ref="D2" r:id="rId1" display="riskbox.ru"/>
    <hyperlink ref="D3" r:id="rId2" display="Статья: как составить реестр рисков →"/>
    <hyperlink ref="B38" r:id="rId3" location="cta" display="Посмотреть демо  →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Шаблон RiskBox · riskbox.ru · Версия 1.2, октябрь 2026&amp;R&amp;8 &amp;P из &amp;N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1D1F"/>
    <pageSetUpPr fitToPage="tru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58"/>
    <col collapsed="false" customWidth="true" hidden="false" outlineLevel="0" max="4" min="4" style="0" width="4"/>
    <col collapsed="false" customWidth="true" hidden="false" outlineLevel="0" max="9" min="5" style="0" width="12"/>
  </cols>
  <sheetData>
    <row r="1" customFormat="false" ht="55.5" hidden="false" customHeight="true" outlineLevel="0" collapsed="false"/>
    <row r="2" customFormat="false" ht="30" hidden="false" customHeight="true" outlineLevel="0" collapsed="false">
      <c r="A2" s="1" t="s">
        <v>90</v>
      </c>
      <c r="I2" s="2" t="s">
        <v>1</v>
      </c>
    </row>
    <row r="3" customFormat="false" ht="18" hidden="false" customHeight="true" outlineLevel="0" collapsed="false">
      <c r="A3" s="3" t="s">
        <v>91</v>
      </c>
    </row>
    <row r="4" customFormat="false" ht="7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</row>
    <row r="6" customFormat="false" ht="21.75" hidden="false" customHeight="true" outlineLevel="0" collapsed="false">
      <c r="A6" s="20" t="s">
        <v>17</v>
      </c>
    </row>
    <row r="7" customFormat="false" ht="21.75" hidden="false" customHeight="true" outlineLevel="0" collapsed="false">
      <c r="A7" s="17" t="s">
        <v>92</v>
      </c>
      <c r="B7" s="17" t="s">
        <v>93</v>
      </c>
      <c r="C7" s="17" t="s">
        <v>94</v>
      </c>
    </row>
    <row r="8" customFormat="false" ht="30" hidden="false" customHeight="true" outlineLevel="0" collapsed="false">
      <c r="A8" s="12" t="n">
        <v>1</v>
      </c>
      <c r="B8" s="19" t="s">
        <v>95</v>
      </c>
      <c r="C8" s="13" t="s">
        <v>96</v>
      </c>
    </row>
    <row r="9" customFormat="false" ht="30" hidden="false" customHeight="true" outlineLevel="0" collapsed="false">
      <c r="A9" s="12" t="n">
        <v>2</v>
      </c>
      <c r="B9" s="19" t="s">
        <v>97</v>
      </c>
      <c r="C9" s="13" t="s">
        <v>98</v>
      </c>
    </row>
    <row r="10" customFormat="false" ht="30" hidden="false" customHeight="true" outlineLevel="0" collapsed="false">
      <c r="A10" s="12" t="n">
        <v>3</v>
      </c>
      <c r="B10" s="19" t="s">
        <v>99</v>
      </c>
      <c r="C10" s="13" t="s">
        <v>100</v>
      </c>
    </row>
    <row r="11" customFormat="false" ht="30" hidden="false" customHeight="true" outlineLevel="0" collapsed="false">
      <c r="A11" s="12" t="n">
        <v>4</v>
      </c>
      <c r="B11" s="19" t="s">
        <v>101</v>
      </c>
      <c r="C11" s="13" t="s">
        <v>102</v>
      </c>
    </row>
    <row r="12" customFormat="false" ht="30" hidden="false" customHeight="true" outlineLevel="0" collapsed="false">
      <c r="A12" s="12" t="n">
        <v>5</v>
      </c>
      <c r="B12" s="19" t="s">
        <v>103</v>
      </c>
      <c r="C12" s="13" t="s">
        <v>104</v>
      </c>
    </row>
    <row r="14" customFormat="false" ht="21.75" hidden="false" customHeight="true" outlineLevel="0" collapsed="false">
      <c r="A14" s="20" t="s">
        <v>18</v>
      </c>
    </row>
    <row r="15" customFormat="false" ht="21.75" hidden="false" customHeight="true" outlineLevel="0" collapsed="false">
      <c r="A15" s="17" t="s">
        <v>92</v>
      </c>
      <c r="B15" s="17" t="s">
        <v>93</v>
      </c>
      <c r="C15" s="17" t="s">
        <v>105</v>
      </c>
    </row>
    <row r="16" customFormat="false" ht="30" hidden="false" customHeight="true" outlineLevel="0" collapsed="false">
      <c r="A16" s="12" t="n">
        <v>1</v>
      </c>
      <c r="B16" s="19" t="s">
        <v>106</v>
      </c>
      <c r="C16" s="13" t="s">
        <v>107</v>
      </c>
    </row>
    <row r="17" customFormat="false" ht="30" hidden="false" customHeight="true" outlineLevel="0" collapsed="false">
      <c r="A17" s="12" t="n">
        <v>2</v>
      </c>
      <c r="B17" s="19" t="s">
        <v>108</v>
      </c>
      <c r="C17" s="13" t="s">
        <v>109</v>
      </c>
    </row>
    <row r="18" customFormat="false" ht="30" hidden="false" customHeight="true" outlineLevel="0" collapsed="false">
      <c r="A18" s="12" t="n">
        <v>3</v>
      </c>
      <c r="B18" s="19" t="s">
        <v>110</v>
      </c>
      <c r="C18" s="13" t="s">
        <v>111</v>
      </c>
    </row>
    <row r="19" customFormat="false" ht="30" hidden="false" customHeight="true" outlineLevel="0" collapsed="false">
      <c r="A19" s="12" t="n">
        <v>4</v>
      </c>
      <c r="B19" s="19" t="s">
        <v>112</v>
      </c>
      <c r="C19" s="13" t="s">
        <v>113</v>
      </c>
    </row>
    <row r="20" customFormat="false" ht="30" hidden="false" customHeight="true" outlineLevel="0" collapsed="false">
      <c r="A20" s="12" t="n">
        <v>5</v>
      </c>
      <c r="B20" s="19" t="s">
        <v>114</v>
      </c>
      <c r="C20" s="13" t="s">
        <v>115</v>
      </c>
    </row>
    <row r="22" customFormat="false" ht="21.75" hidden="false" customHeight="true" outlineLevel="0" collapsed="false">
      <c r="A22" s="20" t="s">
        <v>116</v>
      </c>
      <c r="C22" s="23" t="s">
        <v>117</v>
      </c>
    </row>
    <row r="23" customFormat="false" ht="21.75" hidden="false" customHeight="true" outlineLevel="0" collapsed="false">
      <c r="A23" s="17" t="s">
        <v>54</v>
      </c>
      <c r="B23" s="17" t="s">
        <v>118</v>
      </c>
      <c r="C23" s="17" t="s">
        <v>19</v>
      </c>
    </row>
    <row r="24" customFormat="false" ht="19.5" hidden="false" customHeight="true" outlineLevel="0" collapsed="false">
      <c r="A24" s="24" t="n">
        <v>1</v>
      </c>
      <c r="B24" s="25" t="n">
        <v>1</v>
      </c>
      <c r="C24" s="26" t="s">
        <v>119</v>
      </c>
    </row>
    <row r="25" customFormat="false" ht="19.5" hidden="false" customHeight="true" outlineLevel="0" collapsed="false">
      <c r="A25" s="24" t="n">
        <v>2</v>
      </c>
      <c r="B25" s="25" t="n">
        <v>5</v>
      </c>
      <c r="C25" s="27" t="s">
        <v>120</v>
      </c>
    </row>
    <row r="26" customFormat="false" ht="19.5" hidden="false" customHeight="true" outlineLevel="0" collapsed="false">
      <c r="A26" s="24" t="n">
        <v>3</v>
      </c>
      <c r="B26" s="25" t="n">
        <v>10</v>
      </c>
      <c r="C26" s="28" t="s">
        <v>121</v>
      </c>
    </row>
    <row r="27" customFormat="false" ht="19.5" hidden="false" customHeight="true" outlineLevel="0" collapsed="false">
      <c r="A27" s="24" t="n">
        <v>4</v>
      </c>
      <c r="B27" s="25" t="n">
        <v>17</v>
      </c>
      <c r="C27" s="29" t="s">
        <v>122</v>
      </c>
    </row>
    <row r="28" customFormat="false" ht="15" hidden="false" customHeight="false" outlineLevel="0" collapsed="false">
      <c r="A28" s="23" t="s">
        <v>123</v>
      </c>
    </row>
    <row r="30" customFormat="false" ht="21.75" hidden="false" customHeight="true" outlineLevel="0" collapsed="false">
      <c r="A30" s="20" t="s">
        <v>124</v>
      </c>
    </row>
    <row r="31" customFormat="false" ht="15" hidden="false" customHeight="true" outlineLevel="0" collapsed="false">
      <c r="E31" s="30" t="s">
        <v>125</v>
      </c>
      <c r="F31" s="30"/>
      <c r="G31" s="30"/>
      <c r="H31" s="30"/>
      <c r="I31" s="30"/>
    </row>
    <row r="32" customFormat="false" ht="15" hidden="false" customHeight="false" outlineLevel="0" collapsed="false">
      <c r="E32" s="31" t="n">
        <v>1</v>
      </c>
      <c r="F32" s="31" t="n">
        <v>2</v>
      </c>
      <c r="G32" s="31" t="n">
        <v>3</v>
      </c>
      <c r="H32" s="31" t="n">
        <v>4</v>
      </c>
      <c r="I32" s="31" t="n">
        <v>5</v>
      </c>
    </row>
    <row r="33" customFormat="false" ht="27.75" hidden="false" customHeight="true" outlineLevel="0" collapsed="false">
      <c r="C33" s="32" t="s">
        <v>126</v>
      </c>
      <c r="E33" s="33" t="str">
        <f aca="false">LOOKUP(5*1,$B$24:$B$27,$C$24:$C$27)</f>
        <v>Умеренный</v>
      </c>
      <c r="F33" s="33" t="str">
        <f aca="false">LOOKUP(5*2,$B$24:$B$27,$C$24:$C$27)</f>
        <v>Высокий</v>
      </c>
      <c r="G33" s="33" t="str">
        <f aca="false">LOOKUP(5*3,$B$24:$B$27,$C$24:$C$27)</f>
        <v>Высокий</v>
      </c>
      <c r="H33" s="33" t="str">
        <f aca="false">LOOKUP(5*4,$B$24:$B$27,$C$24:$C$27)</f>
        <v>Критический</v>
      </c>
      <c r="I33" s="33" t="str">
        <f aca="false">LOOKUP(5*5,$B$24:$B$27,$C$24:$C$27)</f>
        <v>Критический</v>
      </c>
    </row>
    <row r="34" customFormat="false" ht="27.75" hidden="false" customHeight="true" outlineLevel="0" collapsed="false">
      <c r="C34" s="32" t="s">
        <v>127</v>
      </c>
      <c r="E34" s="33" t="str">
        <f aca="false">LOOKUP(4*1,$B$24:$B$27,$C$24:$C$27)</f>
        <v>Низкий</v>
      </c>
      <c r="F34" s="33" t="str">
        <f aca="false">LOOKUP(4*2,$B$24:$B$27,$C$24:$C$27)</f>
        <v>Умеренный</v>
      </c>
      <c r="G34" s="33" t="str">
        <f aca="false">LOOKUP(4*3,$B$24:$B$27,$C$24:$C$27)</f>
        <v>Высокий</v>
      </c>
      <c r="H34" s="33" t="str">
        <f aca="false">LOOKUP(4*4,$B$24:$B$27,$C$24:$C$27)</f>
        <v>Высокий</v>
      </c>
      <c r="I34" s="33" t="str">
        <f aca="false">LOOKUP(4*5,$B$24:$B$27,$C$24:$C$27)</f>
        <v>Критический</v>
      </c>
    </row>
    <row r="35" customFormat="false" ht="27.75" hidden="false" customHeight="true" outlineLevel="0" collapsed="false">
      <c r="C35" s="32" t="s">
        <v>128</v>
      </c>
      <c r="E35" s="33" t="str">
        <f aca="false">LOOKUP(3*1,$B$24:$B$27,$C$24:$C$27)</f>
        <v>Низкий</v>
      </c>
      <c r="F35" s="33" t="str">
        <f aca="false">LOOKUP(3*2,$B$24:$B$27,$C$24:$C$27)</f>
        <v>Умеренный</v>
      </c>
      <c r="G35" s="33" t="str">
        <f aca="false">LOOKUP(3*3,$B$24:$B$27,$C$24:$C$27)</f>
        <v>Умеренный</v>
      </c>
      <c r="H35" s="33" t="str">
        <f aca="false">LOOKUP(3*4,$B$24:$B$27,$C$24:$C$27)</f>
        <v>Высокий</v>
      </c>
      <c r="I35" s="33" t="str">
        <f aca="false">LOOKUP(3*5,$B$24:$B$27,$C$24:$C$27)</f>
        <v>Высокий</v>
      </c>
    </row>
    <row r="36" customFormat="false" ht="27.75" hidden="false" customHeight="true" outlineLevel="0" collapsed="false">
      <c r="C36" s="32" t="s">
        <v>129</v>
      </c>
      <c r="E36" s="33" t="str">
        <f aca="false">LOOKUP(2*1,$B$24:$B$27,$C$24:$C$27)</f>
        <v>Низкий</v>
      </c>
      <c r="F36" s="33" t="str">
        <f aca="false">LOOKUP(2*2,$B$24:$B$27,$C$24:$C$27)</f>
        <v>Низкий</v>
      </c>
      <c r="G36" s="33" t="str">
        <f aca="false">LOOKUP(2*3,$B$24:$B$27,$C$24:$C$27)</f>
        <v>Умеренный</v>
      </c>
      <c r="H36" s="33" t="str">
        <f aca="false">LOOKUP(2*4,$B$24:$B$27,$C$24:$C$27)</f>
        <v>Умеренный</v>
      </c>
      <c r="I36" s="33" t="str">
        <f aca="false">LOOKUP(2*5,$B$24:$B$27,$C$24:$C$27)</f>
        <v>Высокий</v>
      </c>
    </row>
    <row r="37" customFormat="false" ht="27.75" hidden="false" customHeight="true" outlineLevel="0" collapsed="false">
      <c r="C37" s="32" t="s">
        <v>130</v>
      </c>
      <c r="E37" s="33" t="str">
        <f aca="false">LOOKUP(1*1,$B$24:$B$27,$C$24:$C$27)</f>
        <v>Низкий</v>
      </c>
      <c r="F37" s="33" t="str">
        <f aca="false">LOOKUP(1*2,$B$24:$B$27,$C$24:$C$27)</f>
        <v>Низкий</v>
      </c>
      <c r="G37" s="33" t="str">
        <f aca="false">LOOKUP(1*3,$B$24:$B$27,$C$24:$C$27)</f>
        <v>Низкий</v>
      </c>
      <c r="H37" s="33" t="str">
        <f aca="false">LOOKUP(1*4,$B$24:$B$27,$C$24:$C$27)</f>
        <v>Низкий</v>
      </c>
      <c r="I37" s="33" t="str">
        <f aca="false">LOOKUP(1*5,$B$24:$B$27,$C$24:$C$27)</f>
        <v>Умеренный</v>
      </c>
    </row>
  </sheetData>
  <mergeCells count="1">
    <mergeCell ref="E31:I31"/>
  </mergeCells>
  <conditionalFormatting sqref="E33:I37">
    <cfRule type="expression" priority="2" aboveAverage="0" equalAverage="0" bottom="0" percent="0" rank="0" text="" dxfId="13">
      <formula>E33="Низкий"</formula>
    </cfRule>
    <cfRule type="expression" priority="3" aboveAverage="0" equalAverage="0" bottom="0" percent="0" rank="0" text="" dxfId="14">
      <formula>E33="Умеренный"</formula>
    </cfRule>
    <cfRule type="expression" priority="4" aboveAverage="0" equalAverage="0" bottom="0" percent="0" rank="0" text="" dxfId="15">
      <formula>E33="Высокий"</formula>
    </cfRule>
    <cfRule type="expression" priority="5" aboveAverage="0" equalAverage="0" bottom="0" percent="0" rank="0" text="" dxfId="16">
      <formula>E33="Критический"</formula>
    </cfRule>
  </conditionalFormatting>
  <hyperlinks>
    <hyperlink ref="I2" r:id="rId1" display="riskbox.ru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Шаблон RiskBox · riskbox.ru · Версия 1.2, октябрь 2026&amp;R&amp;8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2026-10-02T12:52:33Z</dcterms:created>
  <dc:creator>RiskBox</dc:creator>
  <dc:description>https://riskbox.ru/news/kak-sostavit-reestr-riskov/ - Версия 1.2, октябрь 2026</dc:description>
  <cp:keywords>реестр рисков шаблон RiskBox</cp:keywords>
  <dc:language>en-US</dc:language>
  <cp:lastModifiedBy/>
  <dcterms:modified xsi:type="dcterms:W3CDTF">2026-10-02T12:52:33Z</dcterms:modified>
  <cp:revision>0</cp:revision>
  <dc:subject>Реестр рисков: поля, пример и шаблон</dc:subject>
  <dc:title>Шаблон реестра рисков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